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995" windowHeight="11835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<sst xmlns="http://schemas.openxmlformats.org/spreadsheetml/2006/main" count="69" uniqueCount="66">
  <si>
    <t>Аналіз виконання плану по доходах</t>
  </si>
  <si>
    <t>На 21.07.2017</t>
  </si>
  <si>
    <t>грн.</t>
  </si>
  <si>
    <t>ККД</t>
  </si>
  <si>
    <t>Доходи</t>
  </si>
  <si>
    <t>Уточн.річн. план</t>
  </si>
  <si>
    <t xml:space="preserve"> Уточ.пл. 
з 1 по 7 міс.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</si>
  <si>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</si>
  <si>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</si>
  <si>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</si>
  <si>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</si>
  <si>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</si>
  <si>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</si>
  <si>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</si>
  <si>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</si>
  <si>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</si>
  <si>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</si>
  <si>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</si>
  <si>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</si>
  <si>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</si>
  <si>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</si>
  <si>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</si>
  <si>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</si>
  <si>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</si>
  <si>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</si>
  <si>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</si>
  <si>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</si>
  <si>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</si>
  <si>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</si>
  <si>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</si>
  <si>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</si>
  <si>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</si>
  <si>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</si>
  <si>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</si>
  <si>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</si>
  <si>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</si>
  <si>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</si>
  <si>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</si>
  <si>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</si>
  <si>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</si>
  <si>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Плата за розміщення тимчасово вільних коштів місцевих бюджетів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</si>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</sst>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164" fontId="1" fillId="2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workbookViewId="0" topLeftCell="A1">
      <selection activeCell="E10" sqref="E10"/>
    </sheetView>
  </sheetViews>
  <sheetFormatPr defaultColWidth="9.00390625" defaultRowHeight="12.75"/>
  <cols>
    <col min="1" max="1" width="0.12890625" style="0" customWidth="1"/>
    <col min="3" max="3" width="25.125" style="0" customWidth="1"/>
    <col min="4" max="5" width="13.875" style="0" customWidth="1"/>
    <col min="6" max="6" width="11.625" style="0" bestFit="1" customWidth="1"/>
    <col min="7" max="7" width="11.125" style="0" bestFit="1" customWidth="1"/>
  </cols>
  <sheetData>
    <row r="1" spans="1:11" ht="23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8">
      <c r="A3" s="4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ht="12.75">
      <c r="F4" t="s">
        <v>2</v>
      </c>
    </row>
    <row r="5" spans="1:8" ht="12.75">
      <c r="A5" s="5"/>
      <c r="B5" s="6" t="s">
        <v>3</v>
      </c>
      <c r="C5" s="6" t="s">
        <v>4</v>
      </c>
      <c r="D5" s="7"/>
      <c r="E5" s="7"/>
      <c r="F5" s="7"/>
      <c r="G5" s="7"/>
      <c r="H5" s="7"/>
    </row>
    <row r="6" spans="1:8" ht="28.5" customHeight="1">
      <c r="A6" s="5"/>
      <c r="B6" s="7"/>
      <c r="C6" s="7"/>
      <c r="D6" s="8" t="s">
        <v>5</v>
      </c>
      <c r="E6" s="8" t="s">
        <v>6</v>
      </c>
      <c r="F6" s="9" t="s">
        <v>7</v>
      </c>
      <c r="G6" s="9" t="s">
        <v>8</v>
      </c>
      <c r="H6" s="9" t="s">
        <v>9</v>
      </c>
    </row>
    <row r="7" spans="1:8" ht="12.75">
      <c r="A7" s="10"/>
      <c r="B7" s="10">
        <v>10000000</v>
      </c>
      <c r="C7" s="10" t="s">
        <v>10</v>
      </c>
      <c r="D7" s="11">
        <v>32231000</v>
      </c>
      <c r="E7" s="11">
        <v>19091547</v>
      </c>
      <c r="F7" s="11">
        <v>19940679.96000001</v>
      </c>
      <c r="G7" s="11">
        <f>F7-E7</f>
        <v>849132.9600000083</v>
      </c>
      <c r="H7" s="11">
        <f>IF(E7=0,0,F7/E7*100)</f>
        <v>104.447690697878</v>
      </c>
    </row>
    <row r="8" spans="1:8" ht="12.75">
      <c r="A8" s="10"/>
      <c r="B8" s="10">
        <v>11000000</v>
      </c>
      <c r="C8" s="10" t="s">
        <v>11</v>
      </c>
      <c r="D8" s="11">
        <v>21372000</v>
      </c>
      <c r="E8" s="11">
        <v>12291007</v>
      </c>
      <c r="F8" s="11">
        <v>13322947.550000003</v>
      </c>
      <c r="G8" s="11">
        <f>F8-E8</f>
        <v>1031940.5500000026</v>
      </c>
      <c r="H8" s="11">
        <f>IF(E8=0,0,F8/E8*100)</f>
        <v>108.39589913177987</v>
      </c>
    </row>
    <row r="9" spans="1:8" ht="12.75">
      <c r="A9" s="10"/>
      <c r="B9" s="10">
        <v>11010000</v>
      </c>
      <c r="C9" s="10" t="s">
        <v>12</v>
      </c>
      <c r="D9" s="11">
        <v>21372000</v>
      </c>
      <c r="E9" s="11">
        <v>12291007</v>
      </c>
      <c r="F9" s="11">
        <v>13322947.550000003</v>
      </c>
      <c r="G9" s="11">
        <f>F9-E9</f>
        <v>1031940.5500000026</v>
      </c>
      <c r="H9" s="11">
        <f>IF(E9=0,0,F9/E9*100)</f>
        <v>108.39589913177987</v>
      </c>
    </row>
    <row r="10" spans="1:8" ht="12.75">
      <c r="A10" s="10"/>
      <c r="B10" s="10">
        <v>11010100</v>
      </c>
      <c r="C10" s="10" t="s">
        <v>13</v>
      </c>
      <c r="D10" s="11">
        <v>21077500</v>
      </c>
      <c r="E10" s="11">
        <v>12036337</v>
      </c>
      <c r="F10" s="11">
        <v>13037531.8</v>
      </c>
      <c r="G10" s="11">
        <f>F10-E10</f>
        <v>1001194.8000000007</v>
      </c>
      <c r="H10" s="11">
        <f>IF(E10=0,0,F10/E10*100)</f>
        <v>108.31810209368516</v>
      </c>
    </row>
    <row r="11" spans="1:8" ht="12.75">
      <c r="A11" s="10"/>
      <c r="B11" s="10">
        <v>11010200</v>
      </c>
      <c r="C11" s="10" t="s">
        <v>14</v>
      </c>
      <c r="D11" s="11">
        <v>132500</v>
      </c>
      <c r="E11" s="11">
        <v>132500</v>
      </c>
      <c r="F11" s="11">
        <v>137119.46</v>
      </c>
      <c r="G11" s="11">
        <f>F11-E11</f>
        <v>4619.459999999992</v>
      </c>
      <c r="H11" s="11">
        <f>IF(E11=0,0,F11/E11*100)</f>
        <v>103.48638490566037</v>
      </c>
    </row>
    <row r="12" spans="1:8" ht="12.75">
      <c r="A12" s="10"/>
      <c r="B12" s="10">
        <v>11010400</v>
      </c>
      <c r="C12" s="10" t="s">
        <v>15</v>
      </c>
      <c r="D12" s="11">
        <v>2000</v>
      </c>
      <c r="E12" s="11">
        <v>570</v>
      </c>
      <c r="F12" s="11">
        <v>571.22</v>
      </c>
      <c r="G12" s="11">
        <f>F12-E12</f>
        <v>1.2200000000000273</v>
      </c>
      <c r="H12" s="11">
        <f>IF(E12=0,0,F12/E12*100)</f>
        <v>100.21403508771931</v>
      </c>
    </row>
    <row r="13" spans="1:8" ht="12.75">
      <c r="A13" s="10"/>
      <c r="B13" s="10">
        <v>11010500</v>
      </c>
      <c r="C13" s="10" t="s">
        <v>16</v>
      </c>
      <c r="D13" s="11">
        <v>160000</v>
      </c>
      <c r="E13" s="11">
        <v>121600</v>
      </c>
      <c r="F13" s="11">
        <v>147725.07</v>
      </c>
      <c r="G13" s="11">
        <f>F13-E13</f>
        <v>26125.070000000007</v>
      </c>
      <c r="H13" s="11">
        <f>IF(E13=0,0,F13/E13*100)</f>
        <v>121.48443256578946</v>
      </c>
    </row>
    <row r="14" spans="1:8" ht="12.75">
      <c r="A14" s="10"/>
      <c r="B14" s="10">
        <v>13000000</v>
      </c>
      <c r="C14" s="10" t="s">
        <v>17</v>
      </c>
      <c r="D14" s="11">
        <v>0</v>
      </c>
      <c r="E14" s="11">
        <v>0</v>
      </c>
      <c r="F14" s="11">
        <v>351.5</v>
      </c>
      <c r="G14" s="11">
        <f>F14-E14</f>
        <v>351.5</v>
      </c>
      <c r="H14" s="11">
        <f>IF(E14=0,0,F14/E14*100)</f>
        <v>0</v>
      </c>
    </row>
    <row r="15" spans="1:8" ht="12.75">
      <c r="A15" s="10"/>
      <c r="B15" s="10">
        <v>13010000</v>
      </c>
      <c r="C15" s="10" t="s">
        <v>18</v>
      </c>
      <c r="D15" s="11">
        <v>0</v>
      </c>
      <c r="E15" s="11">
        <v>0</v>
      </c>
      <c r="F15" s="11">
        <v>351.5</v>
      </c>
      <c r="G15" s="11">
        <f>F15-E15</f>
        <v>351.5</v>
      </c>
      <c r="H15" s="11">
        <f>IF(E15=0,0,F15/E15*100)</f>
        <v>0</v>
      </c>
    </row>
    <row r="16" spans="1:8" ht="12.75">
      <c r="A16" s="10"/>
      <c r="B16" s="10">
        <v>13010200</v>
      </c>
      <c r="C16" s="10" t="s">
        <v>19</v>
      </c>
      <c r="D16" s="11">
        <v>0</v>
      </c>
      <c r="E16" s="11">
        <v>0</v>
      </c>
      <c r="F16" s="11">
        <v>351.5</v>
      </c>
      <c r="G16" s="11">
        <f>F16-E16</f>
        <v>351.5</v>
      </c>
      <c r="H16" s="11">
        <f>IF(E16=0,0,F16/E16*100)</f>
        <v>0</v>
      </c>
    </row>
    <row r="17" spans="1:8" ht="12.75">
      <c r="A17" s="10"/>
      <c r="B17" s="10">
        <v>14000000</v>
      </c>
      <c r="C17" s="10" t="s">
        <v>20</v>
      </c>
      <c r="D17" s="11">
        <v>4000000</v>
      </c>
      <c r="E17" s="11">
        <v>2168050</v>
      </c>
      <c r="F17" s="11">
        <v>1888708.2</v>
      </c>
      <c r="G17" s="11">
        <f>F17-E17</f>
        <v>-279341.80000000005</v>
      </c>
      <c r="H17" s="11">
        <f>IF(E17=0,0,F17/E17*100)</f>
        <v>87.11552777841838</v>
      </c>
    </row>
    <row r="18" spans="1:8" ht="12.75">
      <c r="A18" s="10"/>
      <c r="B18" s="10">
        <v>14020000</v>
      </c>
      <c r="C18" s="10" t="s">
        <v>21</v>
      </c>
      <c r="D18" s="11">
        <v>254500</v>
      </c>
      <c r="E18" s="11">
        <v>224500</v>
      </c>
      <c r="F18" s="11">
        <v>244557.86</v>
      </c>
      <c r="G18" s="11">
        <f>F18-E18</f>
        <v>20057.859999999986</v>
      </c>
      <c r="H18" s="11">
        <f>IF(E18=0,0,F18/E18*100)</f>
        <v>108.9344587973274</v>
      </c>
    </row>
    <row r="19" spans="1:8" ht="12.75">
      <c r="A19" s="10"/>
      <c r="B19" s="10">
        <v>14021900</v>
      </c>
      <c r="C19" s="10" t="s">
        <v>22</v>
      </c>
      <c r="D19" s="11">
        <v>254500</v>
      </c>
      <c r="E19" s="11">
        <v>224500</v>
      </c>
      <c r="F19" s="11">
        <v>244557.86</v>
      </c>
      <c r="G19" s="11">
        <f>F19-E19</f>
        <v>20057.859999999986</v>
      </c>
      <c r="H19" s="11">
        <f>IF(E19=0,0,F19/E19*100)</f>
        <v>108.9344587973274</v>
      </c>
    </row>
    <row r="20" spans="1:8" ht="12.75">
      <c r="A20" s="10"/>
      <c r="B20" s="10">
        <v>14030000</v>
      </c>
      <c r="C20" s="10" t="s">
        <v>23</v>
      </c>
      <c r="D20" s="11">
        <v>890000</v>
      </c>
      <c r="E20" s="11">
        <v>890000</v>
      </c>
      <c r="F20" s="11">
        <v>896128.29</v>
      </c>
      <c r="G20" s="11">
        <f>F20-E20</f>
        <v>6128.290000000037</v>
      </c>
      <c r="H20" s="11">
        <f>IF(E20=0,0,F20/E20*100)</f>
        <v>100.68857191011236</v>
      </c>
    </row>
    <row r="21" spans="1:8" ht="12.75">
      <c r="A21" s="10"/>
      <c r="B21" s="10">
        <v>14031900</v>
      </c>
      <c r="C21" s="10" t="s">
        <v>22</v>
      </c>
      <c r="D21" s="11">
        <v>890000</v>
      </c>
      <c r="E21" s="11">
        <v>890000</v>
      </c>
      <c r="F21" s="11">
        <v>896128.29</v>
      </c>
      <c r="G21" s="11">
        <f>F21-E21</f>
        <v>6128.290000000037</v>
      </c>
      <c r="H21" s="11">
        <f>IF(E21=0,0,F21/E21*100)</f>
        <v>100.68857191011236</v>
      </c>
    </row>
    <row r="22" spans="1:8" ht="12.75">
      <c r="A22" s="10"/>
      <c r="B22" s="10">
        <v>14040000</v>
      </c>
      <c r="C22" s="10" t="s">
        <v>24</v>
      </c>
      <c r="D22" s="11">
        <v>2855500</v>
      </c>
      <c r="E22" s="11">
        <v>1053550</v>
      </c>
      <c r="F22" s="11">
        <v>748022.05</v>
      </c>
      <c r="G22" s="11">
        <f>F22-E22</f>
        <v>-305527.94999999995</v>
      </c>
      <c r="H22" s="11">
        <f>IF(E22=0,0,F22/E22*100)</f>
        <v>71.00014712163639</v>
      </c>
    </row>
    <row r="23" spans="1:8" ht="12.75">
      <c r="A23" s="10"/>
      <c r="B23" s="10">
        <v>18000000</v>
      </c>
      <c r="C23" s="10" t="s">
        <v>25</v>
      </c>
      <c r="D23" s="11">
        <v>6859000</v>
      </c>
      <c r="E23" s="11">
        <v>4632490</v>
      </c>
      <c r="F23" s="11">
        <v>4728672.71</v>
      </c>
      <c r="G23" s="11">
        <f>F23-E23</f>
        <v>96182.70999999996</v>
      </c>
      <c r="H23" s="11">
        <f>IF(E23=0,0,F23/E23*100)</f>
        <v>102.07626373721259</v>
      </c>
    </row>
    <row r="24" spans="1:8" ht="12.75">
      <c r="A24" s="10"/>
      <c r="B24" s="10">
        <v>18010000</v>
      </c>
      <c r="C24" s="10" t="s">
        <v>26</v>
      </c>
      <c r="D24" s="11">
        <v>4359000</v>
      </c>
      <c r="E24" s="11">
        <v>2922490</v>
      </c>
      <c r="F24" s="11">
        <v>2787084.27</v>
      </c>
      <c r="G24" s="11">
        <f>F24-E24</f>
        <v>-135405.72999999998</v>
      </c>
      <c r="H24" s="11">
        <f>IF(E24=0,0,F24/E24*100)</f>
        <v>95.36676840639318</v>
      </c>
    </row>
    <row r="25" spans="1:8" ht="12.75">
      <c r="A25" s="10"/>
      <c r="B25" s="10">
        <v>18010100</v>
      </c>
      <c r="C25" s="10" t="s">
        <v>27</v>
      </c>
      <c r="D25" s="11">
        <v>140000</v>
      </c>
      <c r="E25" s="11">
        <v>139100</v>
      </c>
      <c r="F25" s="11">
        <v>97824.56</v>
      </c>
      <c r="G25" s="11">
        <f>F25-E25</f>
        <v>-41275.44</v>
      </c>
      <c r="H25" s="11">
        <f>IF(E25=0,0,F25/E25*100)</f>
        <v>70.32678648454349</v>
      </c>
    </row>
    <row r="26" spans="1:8" ht="12.75">
      <c r="A26" s="10"/>
      <c r="B26" s="10">
        <v>18010200</v>
      </c>
      <c r="C26" s="10" t="s">
        <v>28</v>
      </c>
      <c r="D26" s="11">
        <v>3000</v>
      </c>
      <c r="E26" s="11">
        <v>1500</v>
      </c>
      <c r="F26" s="11">
        <v>2996.05</v>
      </c>
      <c r="G26" s="11">
        <f>F26-E26</f>
        <v>1496.0500000000002</v>
      </c>
      <c r="H26" s="11">
        <f>IF(E26=0,0,F26/E26*100)</f>
        <v>199.73666666666668</v>
      </c>
    </row>
    <row r="27" spans="1:8" ht="12.75">
      <c r="A27" s="10"/>
      <c r="B27" s="10">
        <v>18010300</v>
      </c>
      <c r="C27" s="10" t="s">
        <v>29</v>
      </c>
      <c r="D27" s="11">
        <v>66000</v>
      </c>
      <c r="E27" s="11">
        <v>5830</v>
      </c>
      <c r="F27" s="11">
        <v>10069.41</v>
      </c>
      <c r="G27" s="11">
        <f>F27-E27</f>
        <v>4239.41</v>
      </c>
      <c r="H27" s="11">
        <f>IF(E27=0,0,F27/E27*100)</f>
        <v>172.7171526586621</v>
      </c>
    </row>
    <row r="28" spans="1:8" ht="12.75">
      <c r="A28" s="10"/>
      <c r="B28" s="10">
        <v>18010400</v>
      </c>
      <c r="C28" s="10" t="s">
        <v>30</v>
      </c>
      <c r="D28" s="11">
        <v>300000</v>
      </c>
      <c r="E28" s="11">
        <v>237250</v>
      </c>
      <c r="F28" s="11">
        <v>198332.22</v>
      </c>
      <c r="G28" s="11">
        <f>F28-E28</f>
        <v>-38917.78</v>
      </c>
      <c r="H28" s="11">
        <f>IF(E28=0,0,F28/E28*100)</f>
        <v>83.59629926238145</v>
      </c>
    </row>
    <row r="29" spans="1:8" ht="12.75">
      <c r="A29" s="10"/>
      <c r="B29" s="10">
        <v>18010500</v>
      </c>
      <c r="C29" s="10" t="s">
        <v>31</v>
      </c>
      <c r="D29" s="11">
        <v>700000</v>
      </c>
      <c r="E29" s="11">
        <v>655100</v>
      </c>
      <c r="F29" s="11">
        <v>675199.14</v>
      </c>
      <c r="G29" s="11">
        <f>F29-E29</f>
        <v>20099.140000000014</v>
      </c>
      <c r="H29" s="11">
        <f>IF(E29=0,0,F29/E29*100)</f>
        <v>103.06810257975883</v>
      </c>
    </row>
    <row r="30" spans="1:8" ht="12.75">
      <c r="A30" s="10"/>
      <c r="B30" s="10">
        <v>18010600</v>
      </c>
      <c r="C30" s="10" t="s">
        <v>32</v>
      </c>
      <c r="D30" s="11">
        <v>2300000</v>
      </c>
      <c r="E30" s="11">
        <v>1420810</v>
      </c>
      <c r="F30" s="11">
        <v>1342501.08</v>
      </c>
      <c r="G30" s="11">
        <f>F30-E30</f>
        <v>-78308.91999999993</v>
      </c>
      <c r="H30" s="11">
        <f>IF(E30=0,0,F30/E30*100)</f>
        <v>94.48843124696477</v>
      </c>
    </row>
    <row r="31" spans="1:8" ht="12.75">
      <c r="A31" s="10"/>
      <c r="B31" s="10">
        <v>18010700</v>
      </c>
      <c r="C31" s="10" t="s">
        <v>33</v>
      </c>
      <c r="D31" s="11">
        <v>50000</v>
      </c>
      <c r="E31" s="11">
        <v>27800</v>
      </c>
      <c r="F31" s="11">
        <v>32245.66</v>
      </c>
      <c r="G31" s="11">
        <f>F31-E31</f>
        <v>4445.66</v>
      </c>
      <c r="H31" s="11">
        <f>IF(E31=0,0,F31/E31*100)</f>
        <v>115.99158273381296</v>
      </c>
    </row>
    <row r="32" spans="1:8" ht="12.75">
      <c r="A32" s="10"/>
      <c r="B32" s="10">
        <v>18010900</v>
      </c>
      <c r="C32" s="10" t="s">
        <v>34</v>
      </c>
      <c r="D32" s="11">
        <v>800000</v>
      </c>
      <c r="E32" s="11">
        <v>435100</v>
      </c>
      <c r="F32" s="11">
        <v>427916.15</v>
      </c>
      <c r="G32" s="11">
        <f>F32-E32</f>
        <v>-7183.849999999977</v>
      </c>
      <c r="H32" s="11">
        <f>IF(E32=0,0,F32/E32*100)</f>
        <v>98.34891978855435</v>
      </c>
    </row>
    <row r="33" spans="1:8" ht="12.75">
      <c r="A33" s="10"/>
      <c r="B33" s="10">
        <v>18050000</v>
      </c>
      <c r="C33" s="10" t="s">
        <v>35</v>
      </c>
      <c r="D33" s="11">
        <v>2500000</v>
      </c>
      <c r="E33" s="11">
        <v>1710000</v>
      </c>
      <c r="F33" s="11">
        <v>1941588.44</v>
      </c>
      <c r="G33" s="11">
        <f>F33-E33</f>
        <v>231588.43999999994</v>
      </c>
      <c r="H33" s="11">
        <f>IF(E33=0,0,F33/E33*100)</f>
        <v>113.54318362573099</v>
      </c>
    </row>
    <row r="34" spans="1:8" ht="12.75">
      <c r="A34" s="10"/>
      <c r="B34" s="10">
        <v>18050300</v>
      </c>
      <c r="C34" s="10" t="s">
        <v>36</v>
      </c>
      <c r="D34" s="11">
        <v>300000</v>
      </c>
      <c r="E34" s="11">
        <v>208400</v>
      </c>
      <c r="F34" s="11">
        <v>222353.48</v>
      </c>
      <c r="G34" s="11">
        <f>F34-E34</f>
        <v>13953.48000000001</v>
      </c>
      <c r="H34" s="11">
        <f>IF(E34=0,0,F34/E34*100)</f>
        <v>106.69552783109407</v>
      </c>
    </row>
    <row r="35" spans="1:8" ht="12.75">
      <c r="A35" s="10"/>
      <c r="B35" s="10">
        <v>18050400</v>
      </c>
      <c r="C35" s="10" t="s">
        <v>37</v>
      </c>
      <c r="D35" s="11">
        <v>2200000</v>
      </c>
      <c r="E35" s="11">
        <v>1501600</v>
      </c>
      <c r="F35" s="11">
        <v>1719234.96</v>
      </c>
      <c r="G35" s="11">
        <f>F35-E35</f>
        <v>217634.95999999996</v>
      </c>
      <c r="H35" s="11">
        <f>IF(E35=0,0,F35/E35*100)</f>
        <v>114.49353755993607</v>
      </c>
    </row>
    <row r="36" spans="1:8" ht="12.75">
      <c r="A36" s="10"/>
      <c r="B36" s="10">
        <v>20000000</v>
      </c>
      <c r="C36" s="10" t="s">
        <v>38</v>
      </c>
      <c r="D36" s="11">
        <v>768400</v>
      </c>
      <c r="E36" s="11">
        <v>426240</v>
      </c>
      <c r="F36" s="11">
        <v>776127.87</v>
      </c>
      <c r="G36" s="11">
        <f>F36-E36</f>
        <v>349887.87</v>
      </c>
      <c r="H36" s="11">
        <f>IF(E36=0,0,F36/E36*100)</f>
        <v>182.08705658783785</v>
      </c>
    </row>
    <row r="37" spans="1:8" ht="12.75">
      <c r="A37" s="10"/>
      <c r="B37" s="10">
        <v>21000000</v>
      </c>
      <c r="C37" s="10" t="s">
        <v>39</v>
      </c>
      <c r="D37" s="11">
        <v>500400</v>
      </c>
      <c r="E37" s="11">
        <v>258900</v>
      </c>
      <c r="F37" s="11">
        <v>609653.1</v>
      </c>
      <c r="G37" s="11">
        <f>F37-E37</f>
        <v>350753.1</v>
      </c>
      <c r="H37" s="11">
        <f>IF(E37=0,0,F37/E37*100)</f>
        <v>235.4782155272306</v>
      </c>
    </row>
    <row r="38" spans="1:8" ht="12.75">
      <c r="A38" s="10"/>
      <c r="B38" s="10">
        <v>21050000</v>
      </c>
      <c r="C38" s="10" t="s">
        <v>40</v>
      </c>
      <c r="D38" s="11">
        <v>499400</v>
      </c>
      <c r="E38" s="11">
        <v>258400</v>
      </c>
      <c r="F38" s="11">
        <v>609041.1</v>
      </c>
      <c r="G38" s="11">
        <f>F38-E38</f>
        <v>350641.1</v>
      </c>
      <c r="H38" s="11">
        <f>IF(E38=0,0,F38/E38*100)</f>
        <v>235.697020123839</v>
      </c>
    </row>
    <row r="39" spans="1:8" ht="12.75">
      <c r="A39" s="10"/>
      <c r="B39" s="10">
        <v>21080000</v>
      </c>
      <c r="C39" s="10" t="s">
        <v>41</v>
      </c>
      <c r="D39" s="11">
        <v>1000</v>
      </c>
      <c r="E39" s="11">
        <v>500</v>
      </c>
      <c r="F39" s="11">
        <v>612</v>
      </c>
      <c r="G39" s="11">
        <f>F39-E39</f>
        <v>112</v>
      </c>
      <c r="H39" s="11">
        <f>IF(E39=0,0,F39/E39*100)</f>
        <v>122.39999999999999</v>
      </c>
    </row>
    <row r="40" spans="1:8" ht="12.75">
      <c r="A40" s="10"/>
      <c r="B40" s="10">
        <v>21081100</v>
      </c>
      <c r="C40" s="10" t="s">
        <v>42</v>
      </c>
      <c r="D40" s="11">
        <v>1000</v>
      </c>
      <c r="E40" s="11">
        <v>500</v>
      </c>
      <c r="F40" s="11">
        <v>612</v>
      </c>
      <c r="G40" s="11">
        <f>F40-E40</f>
        <v>112</v>
      </c>
      <c r="H40" s="11">
        <f>IF(E40=0,0,F40/E40*100)</f>
        <v>122.39999999999999</v>
      </c>
    </row>
    <row r="41" spans="1:8" ht="12.75">
      <c r="A41" s="10"/>
      <c r="B41" s="10">
        <v>22000000</v>
      </c>
      <c r="C41" s="10" t="s">
        <v>43</v>
      </c>
      <c r="D41" s="11">
        <v>268000</v>
      </c>
      <c r="E41" s="11">
        <v>167340</v>
      </c>
      <c r="F41" s="11">
        <v>161890.14</v>
      </c>
      <c r="G41" s="11">
        <f>F41-E41</f>
        <v>-5449.859999999986</v>
      </c>
      <c r="H41" s="11">
        <f>IF(E41=0,0,F41/E41*100)</f>
        <v>96.7432413051273</v>
      </c>
    </row>
    <row r="42" spans="1:8" ht="12.75">
      <c r="A42" s="10"/>
      <c r="B42" s="10">
        <v>22010000</v>
      </c>
      <c r="C42" s="10" t="s">
        <v>44</v>
      </c>
      <c r="D42" s="11">
        <v>117000</v>
      </c>
      <c r="E42" s="11">
        <v>87380</v>
      </c>
      <c r="F42" s="11">
        <v>92258.12</v>
      </c>
      <c r="G42" s="11">
        <f>F42-E42</f>
        <v>4878.119999999995</v>
      </c>
      <c r="H42" s="11">
        <f>IF(E42=0,0,F42/E42*100)</f>
        <v>105.58265049210345</v>
      </c>
    </row>
    <row r="43" spans="1:8" ht="12.75">
      <c r="A43" s="10"/>
      <c r="B43" s="10">
        <v>22010300</v>
      </c>
      <c r="C43" s="10" t="s">
        <v>45</v>
      </c>
      <c r="D43" s="11">
        <v>22000</v>
      </c>
      <c r="E43" s="11">
        <v>13560</v>
      </c>
      <c r="F43" s="11">
        <v>18250</v>
      </c>
      <c r="G43" s="11">
        <f>F43-E43</f>
        <v>4690</v>
      </c>
      <c r="H43" s="11">
        <f>IF(E43=0,0,F43/E43*100)</f>
        <v>134.58702064896755</v>
      </c>
    </row>
    <row r="44" spans="1:8" ht="12.75">
      <c r="A44" s="10"/>
      <c r="B44" s="10">
        <v>22012500</v>
      </c>
      <c r="C44" s="10" t="s">
        <v>46</v>
      </c>
      <c r="D44" s="11">
        <v>15000</v>
      </c>
      <c r="E44" s="11">
        <v>7600</v>
      </c>
      <c r="F44" s="11">
        <v>8008.12</v>
      </c>
      <c r="G44" s="11">
        <f>F44-E44</f>
        <v>408.1199999999999</v>
      </c>
      <c r="H44" s="11">
        <f>IF(E44=0,0,F44/E44*100)</f>
        <v>105.37</v>
      </c>
    </row>
    <row r="45" spans="1:8" ht="12.75">
      <c r="A45" s="10"/>
      <c r="B45" s="10">
        <v>22012600</v>
      </c>
      <c r="C45" s="10" t="s">
        <v>47</v>
      </c>
      <c r="D45" s="11">
        <v>80000</v>
      </c>
      <c r="E45" s="11">
        <v>66220</v>
      </c>
      <c r="F45" s="11">
        <v>66000</v>
      </c>
      <c r="G45" s="11">
        <f>F45-E45</f>
        <v>-220</v>
      </c>
      <c r="H45" s="11">
        <f>IF(E45=0,0,F45/E45*100)</f>
        <v>99.66777408637874</v>
      </c>
    </row>
    <row r="46" spans="1:8" ht="12.75">
      <c r="A46" s="10"/>
      <c r="B46" s="10">
        <v>22080000</v>
      </c>
      <c r="C46" s="10" t="s">
        <v>48</v>
      </c>
      <c r="D46" s="11">
        <v>121000</v>
      </c>
      <c r="E46" s="11">
        <v>61860</v>
      </c>
      <c r="F46" s="11">
        <v>60790.83</v>
      </c>
      <c r="G46" s="11">
        <f>F46-E46</f>
        <v>-1069.1699999999983</v>
      </c>
      <c r="H46" s="11">
        <f>IF(E46=0,0,F46/E46*100)</f>
        <v>98.27162948593599</v>
      </c>
    </row>
    <row r="47" spans="1:8" ht="12.75">
      <c r="A47" s="10"/>
      <c r="B47" s="10">
        <v>22080400</v>
      </c>
      <c r="C47" s="10" t="s">
        <v>49</v>
      </c>
      <c r="D47" s="11">
        <v>121000</v>
      </c>
      <c r="E47" s="11">
        <v>61860</v>
      </c>
      <c r="F47" s="11">
        <v>60790.83</v>
      </c>
      <c r="G47" s="11">
        <f>F47-E47</f>
        <v>-1069.1699999999983</v>
      </c>
      <c r="H47" s="11">
        <f>IF(E47=0,0,F47/E47*100)</f>
        <v>98.27162948593599</v>
      </c>
    </row>
    <row r="48" spans="1:8" ht="12.75">
      <c r="A48" s="10"/>
      <c r="B48" s="10">
        <v>22090000</v>
      </c>
      <c r="C48" s="10" t="s">
        <v>50</v>
      </c>
      <c r="D48" s="11">
        <v>30000</v>
      </c>
      <c r="E48" s="11">
        <v>18100</v>
      </c>
      <c r="F48" s="11">
        <v>8841.19</v>
      </c>
      <c r="G48" s="11">
        <f>F48-E48</f>
        <v>-9258.81</v>
      </c>
      <c r="H48" s="11">
        <f>IF(E48=0,0,F48/E48*100)</f>
        <v>48.846353591160224</v>
      </c>
    </row>
    <row r="49" spans="1:8" ht="12.75">
      <c r="A49" s="10"/>
      <c r="B49" s="10">
        <v>22090100</v>
      </c>
      <c r="C49" s="10" t="s">
        <v>51</v>
      </c>
      <c r="D49" s="11">
        <v>10000</v>
      </c>
      <c r="E49" s="11">
        <v>7930</v>
      </c>
      <c r="F49" s="11">
        <v>8535.19</v>
      </c>
      <c r="G49" s="11">
        <f>F49-E49</f>
        <v>605.1900000000005</v>
      </c>
      <c r="H49" s="11">
        <f>IF(E49=0,0,F49/E49*100)</f>
        <v>107.63165195460277</v>
      </c>
    </row>
    <row r="50" spans="1:8" ht="12.75">
      <c r="A50" s="10"/>
      <c r="B50" s="10">
        <v>22090400</v>
      </c>
      <c r="C50" s="10" t="s">
        <v>52</v>
      </c>
      <c r="D50" s="11">
        <v>20000</v>
      </c>
      <c r="E50" s="11">
        <v>10170</v>
      </c>
      <c r="F50" s="11">
        <v>306</v>
      </c>
      <c r="G50" s="11">
        <f>F50-E50</f>
        <v>-9864</v>
      </c>
      <c r="H50" s="11">
        <f>IF(E50=0,0,F50/E50*100)</f>
        <v>3.0088495575221237</v>
      </c>
    </row>
    <row r="51" spans="1:8" ht="12.75">
      <c r="A51" s="10"/>
      <c r="B51" s="10">
        <v>24000000</v>
      </c>
      <c r="C51" s="10" t="s">
        <v>53</v>
      </c>
      <c r="D51" s="11">
        <v>0</v>
      </c>
      <c r="E51" s="11">
        <v>0</v>
      </c>
      <c r="F51" s="11">
        <v>4584.63</v>
      </c>
      <c r="G51" s="11">
        <f>F51-E51</f>
        <v>4584.63</v>
      </c>
      <c r="H51" s="11">
        <f>IF(E51=0,0,F51/E51*100)</f>
        <v>0</v>
      </c>
    </row>
    <row r="52" spans="1:8" ht="12.75">
      <c r="A52" s="10"/>
      <c r="B52" s="10">
        <v>24060000</v>
      </c>
      <c r="C52" s="10" t="s">
        <v>41</v>
      </c>
      <c r="D52" s="11">
        <v>0</v>
      </c>
      <c r="E52" s="11">
        <v>0</v>
      </c>
      <c r="F52" s="11">
        <v>4584.63</v>
      </c>
      <c r="G52" s="11">
        <f>F52-E52</f>
        <v>4584.63</v>
      </c>
      <c r="H52" s="11">
        <f>IF(E52=0,0,F52/E52*100)</f>
        <v>0</v>
      </c>
    </row>
    <row r="53" spans="1:8" ht="12.75">
      <c r="A53" s="10"/>
      <c r="B53" s="10">
        <v>24060300</v>
      </c>
      <c r="C53" s="10" t="s">
        <v>41</v>
      </c>
      <c r="D53" s="11">
        <v>0</v>
      </c>
      <c r="E53" s="11">
        <v>0</v>
      </c>
      <c r="F53" s="11">
        <v>4584.63</v>
      </c>
      <c r="G53" s="11">
        <f>F53-E53</f>
        <v>4584.63</v>
      </c>
      <c r="H53" s="11">
        <f>IF(E53=0,0,F53/E53*100)</f>
        <v>0</v>
      </c>
    </row>
    <row r="54" spans="1:8" ht="12.75">
      <c r="A54" s="10"/>
      <c r="B54" s="10">
        <v>40000000</v>
      </c>
      <c r="C54" s="10" t="s">
        <v>54</v>
      </c>
      <c r="D54" s="11">
        <v>46761500</v>
      </c>
      <c r="E54" s="11">
        <v>30488162.7</v>
      </c>
      <c r="F54" s="11">
        <v>29448708.23</v>
      </c>
      <c r="G54" s="11">
        <f>F54-E54</f>
        <v>-1039454.4699999988</v>
      </c>
      <c r="H54" s="11">
        <f>IF(E54=0,0,F54/E54*100)</f>
        <v>96.59062935268317</v>
      </c>
    </row>
    <row r="55" spans="1:8" ht="12.75">
      <c r="A55" s="10"/>
      <c r="B55" s="10">
        <v>41000000</v>
      </c>
      <c r="C55" s="10" t="s">
        <v>55</v>
      </c>
      <c r="D55" s="11">
        <v>46761500</v>
      </c>
      <c r="E55" s="11">
        <v>30488162.7</v>
      </c>
      <c r="F55" s="11">
        <v>29448708.23</v>
      </c>
      <c r="G55" s="11">
        <f>F55-E55</f>
        <v>-1039454.4699999988</v>
      </c>
      <c r="H55" s="11">
        <f>IF(E55=0,0,F55/E55*100)</f>
        <v>96.59062935268317</v>
      </c>
    </row>
    <row r="56" spans="1:8" ht="12.75">
      <c r="A56" s="10"/>
      <c r="B56" s="10">
        <v>41030000</v>
      </c>
      <c r="C56" s="10" t="s">
        <v>56</v>
      </c>
      <c r="D56" s="11">
        <v>46761500</v>
      </c>
      <c r="E56" s="11">
        <v>30488162.7</v>
      </c>
      <c r="F56" s="11">
        <v>29448708.23</v>
      </c>
      <c r="G56" s="11">
        <f>F56-E56</f>
        <v>-1039454.4699999988</v>
      </c>
      <c r="H56" s="11">
        <f>IF(E56=0,0,F56/E56*100)</f>
        <v>96.59062935268317</v>
      </c>
    </row>
    <row r="57" spans="1:8" ht="12.75">
      <c r="A57" s="10"/>
      <c r="B57" s="10">
        <v>41030600</v>
      </c>
      <c r="C57" s="10" t="s">
        <v>57</v>
      </c>
      <c r="D57" s="11">
        <v>10959800</v>
      </c>
      <c r="E57" s="11">
        <v>6082245</v>
      </c>
      <c r="F57" s="11">
        <v>6008732</v>
      </c>
      <c r="G57" s="11">
        <f>F57-E57</f>
        <v>-73513</v>
      </c>
      <c r="H57" s="11">
        <f>IF(E57=0,0,F57/E57*100)</f>
        <v>98.79135089099502</v>
      </c>
    </row>
    <row r="58" spans="1:8" ht="12.75">
      <c r="A58" s="10"/>
      <c r="B58" s="10">
        <v>41030800</v>
      </c>
      <c r="C58" s="10" t="s">
        <v>58</v>
      </c>
      <c r="D58" s="11">
        <v>16005600</v>
      </c>
      <c r="E58" s="11">
        <v>12195607.7</v>
      </c>
      <c r="F58" s="11">
        <v>11322844.23</v>
      </c>
      <c r="G58" s="11">
        <f>F58-E58</f>
        <v>-872763.4699999988</v>
      </c>
      <c r="H58" s="11">
        <f>IF(E58=0,0,F58/E58*100)</f>
        <v>92.84362459445134</v>
      </c>
    </row>
    <row r="59" spans="1:8" ht="12.75">
      <c r="A59" s="10"/>
      <c r="B59" s="10">
        <v>41033600</v>
      </c>
      <c r="C59" s="10" t="s">
        <v>59</v>
      </c>
      <c r="D59" s="11">
        <v>90600</v>
      </c>
      <c r="E59" s="11">
        <v>40260</v>
      </c>
      <c r="F59" s="11">
        <v>40260</v>
      </c>
      <c r="G59" s="11">
        <f>F59-E59</f>
        <v>0</v>
      </c>
      <c r="H59" s="11">
        <f>IF(E59=0,0,F59/E59*100)</f>
        <v>100</v>
      </c>
    </row>
    <row r="60" spans="1:8" ht="12.75">
      <c r="A60" s="10"/>
      <c r="B60" s="10">
        <v>41033900</v>
      </c>
      <c r="C60" s="10" t="s">
        <v>60</v>
      </c>
      <c r="D60" s="11">
        <v>9987600</v>
      </c>
      <c r="E60" s="11">
        <v>6551200</v>
      </c>
      <c r="F60" s="11">
        <v>6551200</v>
      </c>
      <c r="G60" s="11">
        <f>F60-E60</f>
        <v>0</v>
      </c>
      <c r="H60" s="11">
        <f>IF(E60=0,0,F60/E60*100)</f>
        <v>100</v>
      </c>
    </row>
    <row r="61" spans="1:8" ht="12.75">
      <c r="A61" s="10"/>
      <c r="B61" s="10">
        <v>41034200</v>
      </c>
      <c r="C61" s="10" t="s">
        <v>61</v>
      </c>
      <c r="D61" s="11">
        <v>9106700</v>
      </c>
      <c r="E61" s="11">
        <v>5286650</v>
      </c>
      <c r="F61" s="11">
        <v>5286650</v>
      </c>
      <c r="G61" s="11">
        <f>F61-E61</f>
        <v>0</v>
      </c>
      <c r="H61" s="11">
        <f>IF(E61=0,0,F61/E61*100)</f>
        <v>100</v>
      </c>
    </row>
    <row r="62" spans="1:8" ht="12.75">
      <c r="A62" s="10"/>
      <c r="B62" s="10">
        <v>41035400</v>
      </c>
      <c r="C62" s="10" t="s">
        <v>62</v>
      </c>
      <c r="D62" s="11">
        <v>262300</v>
      </c>
      <c r="E62" s="11">
        <v>143100</v>
      </c>
      <c r="F62" s="11">
        <v>143100</v>
      </c>
      <c r="G62" s="11">
        <f>F62-E62</f>
        <v>0</v>
      </c>
      <c r="H62" s="11">
        <f>IF(E62=0,0,F62/E62*100)</f>
        <v>100</v>
      </c>
    </row>
    <row r="63" spans="1:8" ht="12.75">
      <c r="A63" s="10"/>
      <c r="B63" s="10">
        <v>41035800</v>
      </c>
      <c r="C63" s="10" t="s">
        <v>63</v>
      </c>
      <c r="D63" s="11">
        <v>348900</v>
      </c>
      <c r="E63" s="11">
        <v>189100</v>
      </c>
      <c r="F63" s="11">
        <v>95922</v>
      </c>
      <c r="G63" s="11">
        <f>F63-E63</f>
        <v>-93178</v>
      </c>
      <c r="H63" s="11">
        <f>IF(E63=0,0,F63/E63*100)</f>
        <v>50.72554204124802</v>
      </c>
    </row>
    <row r="64" spans="1:8" ht="12.75">
      <c r="A64" s="12" t="s">
        <v>64</v>
      </c>
      <c r="B64" s="13"/>
      <c r="C64" s="13"/>
      <c r="D64" s="14">
        <v>32999400</v>
      </c>
      <c r="E64" s="14">
        <v>19517787</v>
      </c>
      <c r="F64" s="14">
        <v>20716807.83000001</v>
      </c>
      <c r="G64" s="14">
        <f>F64-E64</f>
        <v>1199020.8300000094</v>
      </c>
      <c r="H64" s="14">
        <f>IF(E64=0,0,F64/E64*100)</f>
        <v>106.14322120637965</v>
      </c>
    </row>
    <row r="65" spans="1:8" ht="12.75">
      <c r="A65" s="12" t="s">
        <v>65</v>
      </c>
      <c r="B65" s="13"/>
      <c r="C65" s="13"/>
      <c r="D65" s="14">
        <v>79760900</v>
      </c>
      <c r="E65" s="14">
        <v>50005949.7</v>
      </c>
      <c r="F65" s="14">
        <v>50165516.06000001</v>
      </c>
      <c r="G65" s="14">
        <f>F65-E65</f>
        <v>159566.36000000685</v>
      </c>
      <c r="H65" s="14">
        <f>IF(E65=0,0,F65/E65*100)</f>
        <v>100.31909474963938</v>
      </c>
    </row>
  </sheetData>
  <mergeCells count="8">
    <mergeCell ref="A64:C64"/>
    <mergeCell ref="A65:C65"/>
    <mergeCell ref="A1:K1"/>
    <mergeCell ref="A3:K3"/>
    <mergeCell ref="A5:A6"/>
    <mergeCell ref="B5:B6"/>
    <mergeCell ref="C5:C6"/>
    <mergeCell ref="D5:H5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Оля</dc:creator>
  <cp:keywords/>
  <dc:description/>
  <cp:lastModifiedBy>Оля</cp:lastModifiedBy>
  <dcterms:created xsi:type="dcterms:W3CDTF">2017-07-26T08:40:08Z</dcterms:created>
  <dcterms:modified xsi:type="dcterms:W3CDTF">2017-07-26T08:40:38Z</dcterms:modified>
  <cp:category/>
  <cp:version/>
  <cp:contentType/>
  <cp:contentStatus/>
</cp:coreProperties>
</file>