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<sst xmlns="http://schemas.openxmlformats.org/spreadsheetml/2006/main" count="69" uniqueCount="66">
  <si>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</si>
  <si>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14.07.2017</t>
  </si>
  <si>
    <t>грн.</t>
  </si>
  <si>
    <t>ККД</t>
  </si>
  <si>
    <t>Доходи</t>
  </si>
  <si>
    <t>Уточн.річн. план</t>
  </si>
  <si>
    <t xml:space="preserve"> Уточ.пл. 
з 1 по 7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</si>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</sst>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1.125" style="0" bestFit="1" customWidth="1"/>
  </cols>
  <sheetData>
    <row r="1" spans="1:11" ht="23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19091547</v>
      </c>
      <c r="F7" s="11">
        <v>18968671.630000003</v>
      </c>
      <c r="G7" s="11">
        <f>F7-E7</f>
        <v>-122875.36999999732</v>
      </c>
      <c r="H7" s="11">
        <f>IF(E7=0,0,F7/E7*100)</f>
        <v>99.35638861533852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12291007</v>
      </c>
      <c r="F8" s="11">
        <v>12572392.580000002</v>
      </c>
      <c r="G8" s="11">
        <f>F8-E8</f>
        <v>281385.58000000194</v>
      </c>
      <c r="H8" s="11">
        <f>IF(E8=0,0,F8/E8*100)</f>
        <v>102.28936148193554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12291007</v>
      </c>
      <c r="F9" s="11">
        <v>12572392.580000002</v>
      </c>
      <c r="G9" s="11">
        <f>F9-E9</f>
        <v>281385.58000000194</v>
      </c>
      <c r="H9" s="11">
        <f>IF(E9=0,0,F9/E9*100)</f>
        <v>102.28936148193554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12036337</v>
      </c>
      <c r="F10" s="11">
        <v>12303086.26</v>
      </c>
      <c r="G10" s="11">
        <f>F10-E10</f>
        <v>266749.2599999998</v>
      </c>
      <c r="H10" s="11">
        <f>IF(E10=0,0,F10/E10*100)</f>
        <v>102.21619966273792</v>
      </c>
    </row>
    <row r="11" spans="1:8" ht="12.75">
      <c r="A11" s="10"/>
      <c r="B11" s="10">
        <v>11010200</v>
      </c>
      <c r="C11" s="10" t="s">
        <v>14</v>
      </c>
      <c r="D11" s="11">
        <v>132500</v>
      </c>
      <c r="E11" s="11">
        <v>132500</v>
      </c>
      <c r="F11" s="11">
        <v>137119.46</v>
      </c>
      <c r="G11" s="11">
        <f>F11-E11</f>
        <v>4619.459999999992</v>
      </c>
      <c r="H11" s="11">
        <f>IF(E11=0,0,F11/E11*100)</f>
        <v>103.48638490566037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160000</v>
      </c>
      <c r="E13" s="11">
        <v>121600</v>
      </c>
      <c r="F13" s="11">
        <v>131615.64</v>
      </c>
      <c r="G13" s="11">
        <f>F13-E13</f>
        <v>10015.640000000014</v>
      </c>
      <c r="H13" s="11">
        <f>IF(E13=0,0,F13/E13*100)</f>
        <v>108.2365460526316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2168050</v>
      </c>
      <c r="F17" s="11">
        <v>1852314.2</v>
      </c>
      <c r="G17" s="11">
        <f>F17-E17</f>
        <v>-315735.80000000005</v>
      </c>
      <c r="H17" s="11">
        <f>IF(E17=0,0,F17/E17*100)</f>
        <v>85.4368764558013</v>
      </c>
    </row>
    <row r="18" spans="1:8" ht="12.75">
      <c r="A18" s="10"/>
      <c r="B18" s="10">
        <v>14020000</v>
      </c>
      <c r="C18" s="10" t="s">
        <v>21</v>
      </c>
      <c r="D18" s="11">
        <v>254500</v>
      </c>
      <c r="E18" s="11">
        <v>224500</v>
      </c>
      <c r="F18" s="11">
        <v>244557.86</v>
      </c>
      <c r="G18" s="11">
        <f>F18-E18</f>
        <v>20057.859999999986</v>
      </c>
      <c r="H18" s="11">
        <f>IF(E18=0,0,F18/E18*100)</f>
        <v>108.9344587973274</v>
      </c>
    </row>
    <row r="19" spans="1:8" ht="12.75">
      <c r="A19" s="10"/>
      <c r="B19" s="10">
        <v>14021900</v>
      </c>
      <c r="C19" s="10" t="s">
        <v>22</v>
      </c>
      <c r="D19" s="11">
        <v>254500</v>
      </c>
      <c r="E19" s="11">
        <v>224500</v>
      </c>
      <c r="F19" s="11">
        <v>244557.86</v>
      </c>
      <c r="G19" s="11">
        <f>F19-E19</f>
        <v>20057.859999999986</v>
      </c>
      <c r="H19" s="11">
        <f>IF(E19=0,0,F19/E19*100)</f>
        <v>108.9344587973274</v>
      </c>
    </row>
    <row r="20" spans="1:8" ht="12.75">
      <c r="A20" s="10"/>
      <c r="B20" s="10">
        <v>14030000</v>
      </c>
      <c r="C20" s="10" t="s">
        <v>23</v>
      </c>
      <c r="D20" s="11">
        <v>890000</v>
      </c>
      <c r="E20" s="11">
        <v>890000</v>
      </c>
      <c r="F20" s="11">
        <v>896128.29</v>
      </c>
      <c r="G20" s="11">
        <f>F20-E20</f>
        <v>6128.290000000037</v>
      </c>
      <c r="H20" s="11">
        <f>IF(E20=0,0,F20/E20*100)</f>
        <v>100.68857191011236</v>
      </c>
    </row>
    <row r="21" spans="1:8" ht="12.75">
      <c r="A21" s="10"/>
      <c r="B21" s="10">
        <v>14031900</v>
      </c>
      <c r="C21" s="10" t="s">
        <v>22</v>
      </c>
      <c r="D21" s="11">
        <v>890000</v>
      </c>
      <c r="E21" s="11">
        <v>890000</v>
      </c>
      <c r="F21" s="11">
        <v>896128.29</v>
      </c>
      <c r="G21" s="11">
        <f>F21-E21</f>
        <v>6128.290000000037</v>
      </c>
      <c r="H21" s="11">
        <f>IF(E21=0,0,F21/E21*100)</f>
        <v>100.68857191011236</v>
      </c>
    </row>
    <row r="22" spans="1:8" ht="12.75">
      <c r="A22" s="10"/>
      <c r="B22" s="10">
        <v>14040000</v>
      </c>
      <c r="C22" s="10" t="s">
        <v>24</v>
      </c>
      <c r="D22" s="11">
        <v>2855500</v>
      </c>
      <c r="E22" s="11">
        <v>1053550</v>
      </c>
      <c r="F22" s="11">
        <v>711628.05</v>
      </c>
      <c r="G22" s="11">
        <f>F22-E22</f>
        <v>-341921.94999999995</v>
      </c>
      <c r="H22" s="11">
        <f>IF(E22=0,0,F22/E22*100)</f>
        <v>67.5457310996156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4632490</v>
      </c>
      <c r="F23" s="11">
        <v>4543613.35</v>
      </c>
      <c r="G23" s="11">
        <f>F23-E23</f>
        <v>-88876.65000000037</v>
      </c>
      <c r="H23" s="11">
        <f>IF(E23=0,0,F23/E23*100)</f>
        <v>98.08144971710678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2922490</v>
      </c>
      <c r="F24" s="11">
        <v>2712383.16</v>
      </c>
      <c r="G24" s="11">
        <f>F24-E24</f>
        <v>-210106.83999999985</v>
      </c>
      <c r="H24" s="11">
        <f>IF(E24=0,0,F24/E24*100)</f>
        <v>92.81069088345897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139100</v>
      </c>
      <c r="F25" s="11">
        <v>97125.36</v>
      </c>
      <c r="G25" s="11">
        <f>F25-E25</f>
        <v>-41974.64</v>
      </c>
      <c r="H25" s="11">
        <f>IF(E25=0,0,F25/E25*100)</f>
        <v>69.82412652767793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1500</v>
      </c>
      <c r="F26" s="11">
        <v>2996.05</v>
      </c>
      <c r="G26" s="11">
        <f>F26-E26</f>
        <v>1496.0500000000002</v>
      </c>
      <c r="H26" s="11">
        <f>IF(E26=0,0,F26/E26*100)</f>
        <v>199.73666666666668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5830</v>
      </c>
      <c r="F27" s="11">
        <v>7819.62</v>
      </c>
      <c r="G27" s="11">
        <f>F27-E27</f>
        <v>1989.62</v>
      </c>
      <c r="H27" s="11">
        <f>IF(E27=0,0,F27/E27*100)</f>
        <v>134.12727272727273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237250</v>
      </c>
      <c r="F28" s="11">
        <v>184438.1</v>
      </c>
      <c r="G28" s="11">
        <f>F28-E28</f>
        <v>-52811.899999999994</v>
      </c>
      <c r="H28" s="11">
        <f>IF(E28=0,0,F28/E28*100)</f>
        <v>77.7399789251844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655100</v>
      </c>
      <c r="F29" s="11">
        <v>674246.47</v>
      </c>
      <c r="G29" s="11">
        <f>F29-E29</f>
        <v>19146.469999999972</v>
      </c>
      <c r="H29" s="11">
        <f>IF(E29=0,0,F29/E29*100)</f>
        <v>102.92267898030833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1420810</v>
      </c>
      <c r="F30" s="11">
        <v>1310018.5</v>
      </c>
      <c r="G30" s="11">
        <f>F30-E30</f>
        <v>-110791.5</v>
      </c>
      <c r="H30" s="11">
        <f>IF(E30=0,0,F30/E30*100)</f>
        <v>92.20222971403635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27800</v>
      </c>
      <c r="F31" s="11">
        <v>28624.64</v>
      </c>
      <c r="G31" s="11">
        <f>F31-E31</f>
        <v>824.6399999999994</v>
      </c>
      <c r="H31" s="11">
        <f>IF(E31=0,0,F31/E31*100)</f>
        <v>102.9663309352518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435100</v>
      </c>
      <c r="F32" s="11">
        <v>407114.42</v>
      </c>
      <c r="G32" s="11">
        <f>F32-E32</f>
        <v>-27985.580000000016</v>
      </c>
      <c r="H32" s="11">
        <f>IF(E32=0,0,F32/E32*100)</f>
        <v>93.56801195127557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1710000</v>
      </c>
      <c r="F33" s="11">
        <v>1831230.19</v>
      </c>
      <c r="G33" s="11">
        <f>F33-E33</f>
        <v>121230.18999999994</v>
      </c>
      <c r="H33" s="11">
        <f>IF(E33=0,0,F33/E33*100)</f>
        <v>107.08948479532164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208400</v>
      </c>
      <c r="F34" s="11">
        <v>220616.48</v>
      </c>
      <c r="G34" s="11">
        <f>F34-E34</f>
        <v>12216.48000000001</v>
      </c>
      <c r="H34" s="11">
        <f>IF(E34=0,0,F34/E34*100)</f>
        <v>105.86203454894434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1501600</v>
      </c>
      <c r="F35" s="11">
        <v>1610613.71</v>
      </c>
      <c r="G35" s="11">
        <f>F35-E35</f>
        <v>109013.70999999996</v>
      </c>
      <c r="H35" s="11">
        <f>IF(E35=0,0,F35/E35*100)</f>
        <v>107.25983684070324</v>
      </c>
    </row>
    <row r="36" spans="1:8" ht="12.75">
      <c r="A36" s="10"/>
      <c r="B36" s="10">
        <v>20000000</v>
      </c>
      <c r="C36" s="10" t="s">
        <v>38</v>
      </c>
      <c r="D36" s="11">
        <v>768400</v>
      </c>
      <c r="E36" s="11">
        <v>426240</v>
      </c>
      <c r="F36" s="11">
        <v>768448.9</v>
      </c>
      <c r="G36" s="11">
        <f>F36-E36</f>
        <v>342208.9</v>
      </c>
      <c r="H36" s="11">
        <f>IF(E36=0,0,F36/E36*100)</f>
        <v>180.28549643393396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258900</v>
      </c>
      <c r="F37" s="11">
        <v>609653.1</v>
      </c>
      <c r="G37" s="11">
        <f>F37-E37</f>
        <v>350753.1</v>
      </c>
      <c r="H37" s="11">
        <f>IF(E37=0,0,F37/E37*100)</f>
        <v>235.4782155272306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258400</v>
      </c>
      <c r="F38" s="11">
        <v>609041.1</v>
      </c>
      <c r="G38" s="11">
        <f>F38-E38</f>
        <v>350641.1</v>
      </c>
      <c r="H38" s="11">
        <f>IF(E38=0,0,F38/E38*100)</f>
        <v>235.697020123839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500</v>
      </c>
      <c r="F39" s="11">
        <v>612</v>
      </c>
      <c r="G39" s="11">
        <f>F39-E39</f>
        <v>112</v>
      </c>
      <c r="H39" s="11">
        <f>IF(E39=0,0,F39/E39*100)</f>
        <v>122.39999999999999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22000000</v>
      </c>
      <c r="C41" s="10" t="s">
        <v>43</v>
      </c>
      <c r="D41" s="11">
        <v>268000</v>
      </c>
      <c r="E41" s="11">
        <v>167340</v>
      </c>
      <c r="F41" s="11">
        <v>154211.17</v>
      </c>
      <c r="G41" s="11">
        <f>F41-E41</f>
        <v>-13128.829999999987</v>
      </c>
      <c r="H41" s="11">
        <f>IF(E41=0,0,F41/E41*100)</f>
        <v>92.15439823114617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87380</v>
      </c>
      <c r="F42" s="11">
        <v>89906.12</v>
      </c>
      <c r="G42" s="11">
        <f>F42-E42</f>
        <v>2526.1199999999953</v>
      </c>
      <c r="H42" s="11">
        <f>IF(E42=0,0,F42/E42*100)</f>
        <v>102.89095902952621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13560</v>
      </c>
      <c r="F43" s="11">
        <v>18250</v>
      </c>
      <c r="G43" s="11">
        <f>F43-E43</f>
        <v>4690</v>
      </c>
      <c r="H43" s="11">
        <f>IF(E43=0,0,F43/E43*100)</f>
        <v>134.58702064896755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7600</v>
      </c>
      <c r="F44" s="11">
        <v>7736.12</v>
      </c>
      <c r="G44" s="11">
        <f>F44-E44</f>
        <v>136.1199999999999</v>
      </c>
      <c r="H44" s="11">
        <f>IF(E44=0,0,F44/E44*100)</f>
        <v>101.79105263157895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66220</v>
      </c>
      <c r="F45" s="11">
        <v>63920</v>
      </c>
      <c r="G45" s="11">
        <f>F45-E45</f>
        <v>-2300</v>
      </c>
      <c r="H45" s="11">
        <f>IF(E45=0,0,F45/E45*100)</f>
        <v>96.52672908486862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61860</v>
      </c>
      <c r="F46" s="11">
        <v>55570.11</v>
      </c>
      <c r="G46" s="11">
        <f>F46-E46</f>
        <v>-6289.889999999999</v>
      </c>
      <c r="H46" s="11">
        <f>IF(E46=0,0,F46/E46*100)</f>
        <v>89.83205625606207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61860</v>
      </c>
      <c r="F47" s="11">
        <v>55570.11</v>
      </c>
      <c r="G47" s="11">
        <f>F47-E47</f>
        <v>-6289.889999999999</v>
      </c>
      <c r="H47" s="11">
        <f>IF(E47=0,0,F47/E47*100)</f>
        <v>89.83205625606207</v>
      </c>
    </row>
    <row r="48" spans="1:8" ht="12.75">
      <c r="A48" s="10"/>
      <c r="B48" s="10">
        <v>22090000</v>
      </c>
      <c r="C48" s="10" t="s">
        <v>50</v>
      </c>
      <c r="D48" s="11">
        <v>30000</v>
      </c>
      <c r="E48" s="11">
        <v>18100</v>
      </c>
      <c r="F48" s="11">
        <v>8734.94</v>
      </c>
      <c r="G48" s="11">
        <f>F48-E48</f>
        <v>-9365.06</v>
      </c>
      <c r="H48" s="11">
        <f>IF(E48=0,0,F48/E48*100)</f>
        <v>48.25933701657459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7930</v>
      </c>
      <c r="F49" s="11">
        <v>8428.94</v>
      </c>
      <c r="G49" s="11">
        <f>F49-E49</f>
        <v>498.9400000000005</v>
      </c>
      <c r="H49" s="11">
        <f>IF(E49=0,0,F49/E49*100)</f>
        <v>106.29180327868852</v>
      </c>
    </row>
    <row r="50" spans="1:8" ht="12.75">
      <c r="A50" s="10"/>
      <c r="B50" s="10">
        <v>22090400</v>
      </c>
      <c r="C50" s="10" t="s">
        <v>52</v>
      </c>
      <c r="D50" s="11">
        <v>20000</v>
      </c>
      <c r="E50" s="11">
        <v>10170</v>
      </c>
      <c r="F50" s="11">
        <v>306</v>
      </c>
      <c r="G50" s="11">
        <f>F50-E50</f>
        <v>-9864</v>
      </c>
      <c r="H50" s="11">
        <f>IF(E50=0,0,F50/E50*100)</f>
        <v>3.0088495575221237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4584.63</v>
      </c>
      <c r="G51" s="11">
        <f>F51-E51</f>
        <v>4584.63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30488162.7</v>
      </c>
      <c r="F54" s="11">
        <v>29448708.23</v>
      </c>
      <c r="G54" s="11">
        <f>F54-E54</f>
        <v>-1039454.4699999988</v>
      </c>
      <c r="H54" s="11">
        <f>IF(E54=0,0,F54/E54*100)</f>
        <v>96.59062935268317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30488162.7</v>
      </c>
      <c r="F55" s="11">
        <v>29448708.23</v>
      </c>
      <c r="G55" s="11">
        <f>F55-E55</f>
        <v>-1039454.4699999988</v>
      </c>
      <c r="H55" s="11">
        <f>IF(E55=0,0,F55/E55*100)</f>
        <v>96.59062935268317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30488162.7</v>
      </c>
      <c r="F56" s="11">
        <v>29448708.23</v>
      </c>
      <c r="G56" s="11">
        <f>F56-E56</f>
        <v>-1039454.4699999988</v>
      </c>
      <c r="H56" s="11">
        <f>IF(E56=0,0,F56/E56*100)</f>
        <v>96.59062935268317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6082245</v>
      </c>
      <c r="F57" s="11">
        <v>6008732</v>
      </c>
      <c r="G57" s="11">
        <f>F57-E57</f>
        <v>-73513</v>
      </c>
      <c r="H57" s="11">
        <f>IF(E57=0,0,F57/E57*100)</f>
        <v>98.79135089099502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12195607.7</v>
      </c>
      <c r="F58" s="11">
        <v>11322844.23</v>
      </c>
      <c r="G58" s="11">
        <f>F58-E58</f>
        <v>-872763.4699999988</v>
      </c>
      <c r="H58" s="11">
        <f>IF(E58=0,0,F58/E58*100)</f>
        <v>92.84362459445134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40260</v>
      </c>
      <c r="F59" s="11">
        <v>40260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6551200</v>
      </c>
      <c r="F60" s="11">
        <v>6551200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5286650</v>
      </c>
      <c r="F61" s="11">
        <v>5286650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143100</v>
      </c>
      <c r="F62" s="11">
        <v>143100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189100</v>
      </c>
      <c r="F63" s="11">
        <v>95922</v>
      </c>
      <c r="G63" s="11">
        <f>F63-E63</f>
        <v>-93178</v>
      </c>
      <c r="H63" s="11">
        <f>IF(E63=0,0,F63/E63*100)</f>
        <v>50.72554204124802</v>
      </c>
    </row>
    <row r="64" spans="1:8" ht="12.75">
      <c r="A64" s="12" t="s">
        <v>64</v>
      </c>
      <c r="B64" s="13"/>
      <c r="C64" s="13"/>
      <c r="D64" s="14">
        <v>32999400</v>
      </c>
      <c r="E64" s="14">
        <v>19517787</v>
      </c>
      <c r="F64" s="14">
        <v>19737120.530000005</v>
      </c>
      <c r="G64" s="14">
        <f>F64-E64</f>
        <v>219333.53000000492</v>
      </c>
      <c r="H64" s="14">
        <f>IF(E64=0,0,F64/E64*100)</f>
        <v>101.12376228923907</v>
      </c>
    </row>
    <row r="65" spans="1:8" ht="12.75">
      <c r="A65" s="12" t="s">
        <v>65</v>
      </c>
      <c r="B65" s="13"/>
      <c r="C65" s="13"/>
      <c r="D65" s="14">
        <v>79760900</v>
      </c>
      <c r="E65" s="14">
        <v>50005949.7</v>
      </c>
      <c r="F65" s="14">
        <v>49185828.760000005</v>
      </c>
      <c r="G65" s="14">
        <f>F65-E65</f>
        <v>-820120.9399999976</v>
      </c>
      <c r="H65" s="14">
        <f>IF(E65=0,0,F65/E65*100)</f>
        <v>98.35995327571992</v>
      </c>
    </row>
  </sheetData>
  <mergeCells count="8">
    <mergeCell ref="A64:C64"/>
    <mergeCell ref="A65:C65"/>
    <mergeCell ref="A1:K1"/>
    <mergeCell ref="A3:K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2017-07-26T08:39:11Z</dcterms:created>
  <dcterms:modified xsi:type="dcterms:W3CDTF">2017-07-26T08:39:47Z</dcterms:modified>
  <cp:category/>
  <cp:version/>
  <cp:contentType/>
  <cp:contentStatus/>
</cp:coreProperties>
</file>