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<sst xmlns="http://schemas.openxmlformats.org/spreadsheetml/2006/main" count="62" uniqueCount="60">
  <si>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Аналіз виконання плану по доходах</t>
  </si>
  <si>
    <t>На 10.03.2017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</si>
  <si>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</si>
  <si>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</si>
  <si>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</si>
  <si>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</si>
  <si>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</si>
  <si>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</si>
  <si>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3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</si>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</sst>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C7" sqref="C7:C54"/>
    </sheetView>
  </sheetViews>
  <sheetFormatPr defaultColWidth="9.00390625" defaultRowHeight="12.75"/>
  <cols>
    <col min="1" max="1" width="0.12890625" style="0" customWidth="1"/>
    <col min="3" max="3" width="78.375" style="0" customWidth="1"/>
    <col min="4" max="5" width="11.625" style="0" bestFit="1" customWidth="1"/>
    <col min="6" max="6" width="12.00390625" style="0" bestFit="1" customWidth="1"/>
    <col min="7" max="7" width="11.625" style="0" bestFit="1" customWidth="1"/>
    <col min="8" max="8" width="11.125" style="0" bestFit="1" customWidth="1"/>
  </cols>
  <sheetData>
    <row r="1" spans="1:9" ht="23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4" t="s">
        <v>1</v>
      </c>
      <c r="B3" s="3"/>
      <c r="C3" s="3"/>
      <c r="D3" s="3"/>
      <c r="E3" s="3"/>
      <c r="F3" s="3"/>
      <c r="G3" s="3"/>
      <c r="H3" s="3"/>
      <c r="I3" s="3"/>
    </row>
    <row r="4" ht="12.75">
      <c r="G4" t="s">
        <v>2</v>
      </c>
    </row>
    <row r="5" spans="1:9" ht="12.75">
      <c r="A5" s="5"/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</row>
    <row r="6" spans="1:9" ht="28.5" customHeight="1">
      <c r="A6" s="5"/>
      <c r="B6" s="7"/>
      <c r="C6" s="7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2.75">
      <c r="A7" s="10"/>
      <c r="B7" s="10">
        <v>10000000</v>
      </c>
      <c r="C7" s="15" t="s">
        <v>12</v>
      </c>
      <c r="D7" s="11">
        <v>32181000</v>
      </c>
      <c r="E7" s="11">
        <v>32181000</v>
      </c>
      <c r="F7" s="11">
        <v>6848420</v>
      </c>
      <c r="G7" s="11">
        <v>6141687.370000001</v>
      </c>
      <c r="H7" s="11">
        <f>G7-F7</f>
        <v>-706732.629999999</v>
      </c>
      <c r="I7" s="11">
        <f>IF(F7=0,0,G7/F7*100)</f>
        <v>89.68035503079544</v>
      </c>
    </row>
    <row r="8" spans="1:9" ht="12.75">
      <c r="A8" s="10"/>
      <c r="B8" s="10">
        <v>11000000</v>
      </c>
      <c r="C8" s="15" t="s">
        <v>13</v>
      </c>
      <c r="D8" s="11">
        <v>21268000</v>
      </c>
      <c r="E8" s="11">
        <v>21268000</v>
      </c>
      <c r="F8" s="11">
        <v>4329820</v>
      </c>
      <c r="G8" s="11">
        <v>3875408.64</v>
      </c>
      <c r="H8" s="11">
        <f>G8-F8</f>
        <v>-454411.35999999987</v>
      </c>
      <c r="I8" s="11">
        <f>IF(F8=0,0,G8/F8*100)</f>
        <v>89.50507503776139</v>
      </c>
    </row>
    <row r="9" spans="1:9" ht="12.75">
      <c r="A9" s="10"/>
      <c r="B9" s="10">
        <v>11010000</v>
      </c>
      <c r="C9" s="15" t="s">
        <v>14</v>
      </c>
      <c r="D9" s="11">
        <v>21268000</v>
      </c>
      <c r="E9" s="11">
        <v>21268000</v>
      </c>
      <c r="F9" s="11">
        <v>4329820</v>
      </c>
      <c r="G9" s="11">
        <v>3875408.64</v>
      </c>
      <c r="H9" s="11">
        <f>G9-F9</f>
        <v>-454411.35999999987</v>
      </c>
      <c r="I9" s="11">
        <f>IF(F9=0,0,G9/F9*100)</f>
        <v>89.50507503776139</v>
      </c>
    </row>
    <row r="10" spans="1:9" ht="25.5">
      <c r="A10" s="10"/>
      <c r="B10" s="10">
        <v>11010100</v>
      </c>
      <c r="C10" s="15" t="s">
        <v>15</v>
      </c>
      <c r="D10" s="11">
        <v>21053000</v>
      </c>
      <c r="E10" s="11">
        <v>21053000</v>
      </c>
      <c r="F10" s="11">
        <v>4245670</v>
      </c>
      <c r="G10" s="11">
        <v>3747148.9</v>
      </c>
      <c r="H10" s="11">
        <f>G10-F10</f>
        <v>-498521.1000000001</v>
      </c>
      <c r="I10" s="11">
        <f>IF(F10=0,0,G10/F10*100)</f>
        <v>88.25812887011944</v>
      </c>
    </row>
    <row r="11" spans="1:9" ht="38.25">
      <c r="A11" s="10"/>
      <c r="B11" s="10">
        <v>11010200</v>
      </c>
      <c r="C11" s="15" t="s">
        <v>16</v>
      </c>
      <c r="D11" s="11">
        <v>0</v>
      </c>
      <c r="E11" s="11">
        <v>0</v>
      </c>
      <c r="F11" s="11">
        <v>0</v>
      </c>
      <c r="G11" s="11">
        <v>35955.8</v>
      </c>
      <c r="H11" s="11">
        <f>G11-F11</f>
        <v>35955.8</v>
      </c>
      <c r="I11" s="11">
        <f>IF(F11=0,0,G11/F11*100)</f>
        <v>0</v>
      </c>
    </row>
    <row r="12" spans="1:9" ht="25.5">
      <c r="A12" s="10"/>
      <c r="B12" s="10">
        <v>11010400</v>
      </c>
      <c r="C12" s="15" t="s">
        <v>17</v>
      </c>
      <c r="D12" s="11">
        <v>5000</v>
      </c>
      <c r="E12" s="11">
        <v>5000</v>
      </c>
      <c r="F12" s="11">
        <v>1350</v>
      </c>
      <c r="G12" s="11">
        <v>355.22</v>
      </c>
      <c r="H12" s="11">
        <f>G12-F12</f>
        <v>-994.78</v>
      </c>
      <c r="I12" s="11">
        <f>IF(F12=0,0,G12/F12*100)</f>
        <v>26.312592592592594</v>
      </c>
    </row>
    <row r="13" spans="1:9" ht="25.5">
      <c r="A13" s="10"/>
      <c r="B13" s="10">
        <v>11010500</v>
      </c>
      <c r="C13" s="15" t="s">
        <v>18</v>
      </c>
      <c r="D13" s="11">
        <v>210000</v>
      </c>
      <c r="E13" s="11">
        <v>210000</v>
      </c>
      <c r="F13" s="11">
        <v>82800</v>
      </c>
      <c r="G13" s="11">
        <v>91948.72</v>
      </c>
      <c r="H13" s="11">
        <f>G13-F13</f>
        <v>9148.720000000001</v>
      </c>
      <c r="I13" s="11">
        <f>IF(F13=0,0,G13/F13*100)</f>
        <v>111.04917874396136</v>
      </c>
    </row>
    <row r="14" spans="1:9" ht="12.75">
      <c r="A14" s="10"/>
      <c r="B14" s="10">
        <v>14000000</v>
      </c>
      <c r="C14" s="15" t="s">
        <v>19</v>
      </c>
      <c r="D14" s="11">
        <v>4000000</v>
      </c>
      <c r="E14" s="11">
        <v>4000000</v>
      </c>
      <c r="F14" s="11">
        <v>750000</v>
      </c>
      <c r="G14" s="11">
        <v>453109.3</v>
      </c>
      <c r="H14" s="11">
        <f>G14-F14</f>
        <v>-296890.7</v>
      </c>
      <c r="I14" s="11">
        <f>IF(F14=0,0,G14/F14*100)</f>
        <v>60.41457333333333</v>
      </c>
    </row>
    <row r="15" spans="1:9" ht="25.5">
      <c r="A15" s="10"/>
      <c r="B15" s="10">
        <v>14040000</v>
      </c>
      <c r="C15" s="15" t="s">
        <v>20</v>
      </c>
      <c r="D15" s="11">
        <v>4000000</v>
      </c>
      <c r="E15" s="11">
        <v>4000000</v>
      </c>
      <c r="F15" s="11">
        <v>750000</v>
      </c>
      <c r="G15" s="11">
        <v>453109.3</v>
      </c>
      <c r="H15" s="11">
        <f>G15-F15</f>
        <v>-296890.7</v>
      </c>
      <c r="I15" s="11">
        <f>IF(F15=0,0,G15/F15*100)</f>
        <v>60.41457333333333</v>
      </c>
    </row>
    <row r="16" spans="1:9" ht="12.75">
      <c r="A16" s="10"/>
      <c r="B16" s="10">
        <v>18000000</v>
      </c>
      <c r="C16" s="15" t="s">
        <v>21</v>
      </c>
      <c r="D16" s="11">
        <v>6913000</v>
      </c>
      <c r="E16" s="11">
        <v>6913000</v>
      </c>
      <c r="F16" s="11">
        <v>1768600</v>
      </c>
      <c r="G16" s="11">
        <v>1813169.43</v>
      </c>
      <c r="H16" s="11">
        <f>G16-F16</f>
        <v>44569.429999999935</v>
      </c>
      <c r="I16" s="11">
        <f>IF(F16=0,0,G16/F16*100)</f>
        <v>102.52004014474724</v>
      </c>
    </row>
    <row r="17" spans="1:9" ht="12.75">
      <c r="A17" s="10"/>
      <c r="B17" s="10">
        <v>18010000</v>
      </c>
      <c r="C17" s="15" t="s">
        <v>22</v>
      </c>
      <c r="D17" s="11">
        <v>4413000</v>
      </c>
      <c r="E17" s="11">
        <v>4413000</v>
      </c>
      <c r="F17" s="11">
        <v>853600</v>
      </c>
      <c r="G17" s="11">
        <v>976307.35</v>
      </c>
      <c r="H17" s="11">
        <f>G17-F17</f>
        <v>122707.34999999998</v>
      </c>
      <c r="I17" s="11">
        <f>IF(F17=0,0,G17/F17*100)</f>
        <v>114.37527530459231</v>
      </c>
    </row>
    <row r="18" spans="1:9" ht="25.5">
      <c r="A18" s="10"/>
      <c r="B18" s="10">
        <v>18010100</v>
      </c>
      <c r="C18" s="15" t="s">
        <v>23</v>
      </c>
      <c r="D18" s="11">
        <v>140000</v>
      </c>
      <c r="E18" s="11">
        <v>140000</v>
      </c>
      <c r="F18" s="11">
        <v>44900</v>
      </c>
      <c r="G18" s="11">
        <v>44912.96</v>
      </c>
      <c r="H18" s="11">
        <f>G18-F18</f>
        <v>12.959999999999127</v>
      </c>
      <c r="I18" s="11">
        <f>IF(F18=0,0,G18/F18*100)</f>
        <v>100.02886414253898</v>
      </c>
    </row>
    <row r="19" spans="1:9" ht="25.5">
      <c r="A19" s="10"/>
      <c r="B19" s="10">
        <v>18010200</v>
      </c>
      <c r="C19" s="15" t="s">
        <v>24</v>
      </c>
      <c r="D19" s="11">
        <v>3000</v>
      </c>
      <c r="E19" s="11">
        <v>3000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ht="25.5">
      <c r="A20" s="10"/>
      <c r="B20" s="10">
        <v>18010300</v>
      </c>
      <c r="C20" s="15" t="s">
        <v>25</v>
      </c>
      <c r="D20" s="11">
        <v>120000</v>
      </c>
      <c r="E20" s="11">
        <v>120000</v>
      </c>
      <c r="F20" s="11">
        <v>0</v>
      </c>
      <c r="G20" s="11">
        <v>-170</v>
      </c>
      <c r="H20" s="11">
        <f>G20-F20</f>
        <v>-170</v>
      </c>
      <c r="I20" s="11">
        <f>IF(F20=0,0,G20/F20*100)</f>
        <v>0</v>
      </c>
    </row>
    <row r="21" spans="1:9" ht="25.5">
      <c r="A21" s="10"/>
      <c r="B21" s="10">
        <v>18010400</v>
      </c>
      <c r="C21" s="15" t="s">
        <v>26</v>
      </c>
      <c r="D21" s="11">
        <v>300000</v>
      </c>
      <c r="E21" s="11">
        <v>300000</v>
      </c>
      <c r="F21" s="11">
        <v>40600</v>
      </c>
      <c r="G21" s="11">
        <v>67945.91</v>
      </c>
      <c r="H21" s="11">
        <f>G21-F21</f>
        <v>27345.910000000003</v>
      </c>
      <c r="I21" s="11">
        <f>IF(F21=0,0,G21/F21*100)</f>
        <v>167.35445812807882</v>
      </c>
    </row>
    <row r="22" spans="1:9" ht="12.75">
      <c r="A22" s="10"/>
      <c r="B22" s="10">
        <v>18010500</v>
      </c>
      <c r="C22" s="15" t="s">
        <v>27</v>
      </c>
      <c r="D22" s="11">
        <v>700000</v>
      </c>
      <c r="E22" s="11">
        <v>700000</v>
      </c>
      <c r="F22" s="11">
        <v>110000</v>
      </c>
      <c r="G22" s="11">
        <v>284197.12</v>
      </c>
      <c r="H22" s="11">
        <f>G22-F22</f>
        <v>174197.12</v>
      </c>
      <c r="I22" s="11">
        <f>IF(F22=0,0,G22/F22*100)</f>
        <v>258.36101818181817</v>
      </c>
    </row>
    <row r="23" spans="1:9" ht="12.75">
      <c r="A23" s="10"/>
      <c r="B23" s="10">
        <v>18010600</v>
      </c>
      <c r="C23" s="15" t="s">
        <v>28</v>
      </c>
      <c r="D23" s="11">
        <v>2300000</v>
      </c>
      <c r="E23" s="11">
        <v>2300000</v>
      </c>
      <c r="F23" s="11">
        <v>500000</v>
      </c>
      <c r="G23" s="11">
        <v>423689.65</v>
      </c>
      <c r="H23" s="11">
        <f>G23-F23</f>
        <v>-76310.34999999998</v>
      </c>
      <c r="I23" s="11">
        <f>IF(F23=0,0,G23/F23*100)</f>
        <v>84.73793</v>
      </c>
    </row>
    <row r="24" spans="1:9" ht="12.75">
      <c r="A24" s="10"/>
      <c r="B24" s="10">
        <v>18010700</v>
      </c>
      <c r="C24" s="15" t="s">
        <v>29</v>
      </c>
      <c r="D24" s="11">
        <v>50000</v>
      </c>
      <c r="E24" s="11">
        <v>50000</v>
      </c>
      <c r="F24" s="11">
        <v>2100</v>
      </c>
      <c r="G24" s="11">
        <v>10746.96</v>
      </c>
      <c r="H24" s="11">
        <f>G24-F24</f>
        <v>8646.96</v>
      </c>
      <c r="I24" s="11">
        <f>IF(F24=0,0,G24/F24*100)</f>
        <v>511.75999999999993</v>
      </c>
    </row>
    <row r="25" spans="1:9" ht="12.75">
      <c r="A25" s="10"/>
      <c r="B25" s="10">
        <v>18010900</v>
      </c>
      <c r="C25" s="15" t="s">
        <v>30</v>
      </c>
      <c r="D25" s="11">
        <v>800000</v>
      </c>
      <c r="E25" s="11">
        <v>800000</v>
      </c>
      <c r="F25" s="11">
        <v>156000</v>
      </c>
      <c r="G25" s="11">
        <v>144984.75</v>
      </c>
      <c r="H25" s="11">
        <f>G25-F25</f>
        <v>-11015.25</v>
      </c>
      <c r="I25" s="11">
        <f>IF(F25=0,0,G25/F25*100)</f>
        <v>92.9389423076923</v>
      </c>
    </row>
    <row r="26" spans="1:9" ht="12.75">
      <c r="A26" s="10"/>
      <c r="B26" s="10">
        <v>18050000</v>
      </c>
      <c r="C26" s="15" t="s">
        <v>31</v>
      </c>
      <c r="D26" s="11">
        <v>2500000</v>
      </c>
      <c r="E26" s="11">
        <v>2500000</v>
      </c>
      <c r="F26" s="11">
        <v>915000</v>
      </c>
      <c r="G26" s="11">
        <v>836862.08</v>
      </c>
      <c r="H26" s="11">
        <f>G26-F26</f>
        <v>-78137.92000000004</v>
      </c>
      <c r="I26" s="11">
        <f>IF(F26=0,0,G26/F26*100)</f>
        <v>91.46033661202185</v>
      </c>
    </row>
    <row r="27" spans="1:9" ht="12.75">
      <c r="A27" s="10"/>
      <c r="B27" s="10">
        <v>18050300</v>
      </c>
      <c r="C27" s="15" t="s">
        <v>32</v>
      </c>
      <c r="D27" s="11">
        <v>300000</v>
      </c>
      <c r="E27" s="11">
        <v>300000</v>
      </c>
      <c r="F27" s="11">
        <v>175000</v>
      </c>
      <c r="G27" s="11">
        <v>133841.29</v>
      </c>
      <c r="H27" s="11">
        <f>G27-F27</f>
        <v>-41158.70999999999</v>
      </c>
      <c r="I27" s="11">
        <f>IF(F27=0,0,G27/F27*100)</f>
        <v>76.48073714285715</v>
      </c>
    </row>
    <row r="28" spans="1:9" ht="12.75">
      <c r="A28" s="10"/>
      <c r="B28" s="10">
        <v>18050400</v>
      </c>
      <c r="C28" s="15" t="s">
        <v>33</v>
      </c>
      <c r="D28" s="11">
        <v>2200000</v>
      </c>
      <c r="E28" s="11">
        <v>2200000</v>
      </c>
      <c r="F28" s="11">
        <v>740000</v>
      </c>
      <c r="G28" s="11">
        <v>703020.79</v>
      </c>
      <c r="H28" s="11">
        <f>G28-F28</f>
        <v>-36979.20999999996</v>
      </c>
      <c r="I28" s="11">
        <f>IF(F28=0,0,G28/F28*100)</f>
        <v>95.00280945945947</v>
      </c>
    </row>
    <row r="29" spans="1:9" ht="12.75">
      <c r="A29" s="10"/>
      <c r="B29" s="10">
        <v>20000000</v>
      </c>
      <c r="C29" s="15" t="s">
        <v>34</v>
      </c>
      <c r="D29" s="11">
        <v>818400</v>
      </c>
      <c r="E29" s="11">
        <v>818400</v>
      </c>
      <c r="F29" s="11">
        <v>46850</v>
      </c>
      <c r="G29" s="11">
        <v>85721.83</v>
      </c>
      <c r="H29" s="11">
        <f>G29-F29</f>
        <v>38871.83</v>
      </c>
      <c r="I29" s="11">
        <f>IF(F29=0,0,G29/F29*100)</f>
        <v>182.97082177161153</v>
      </c>
    </row>
    <row r="30" spans="1:9" ht="12.75">
      <c r="A30" s="10"/>
      <c r="B30" s="10">
        <v>21000000</v>
      </c>
      <c r="C30" s="15" t="s">
        <v>35</v>
      </c>
      <c r="D30" s="11">
        <v>500400</v>
      </c>
      <c r="E30" s="11">
        <v>500400</v>
      </c>
      <c r="F30" s="11">
        <v>270</v>
      </c>
      <c r="G30" s="11">
        <v>9803.44</v>
      </c>
      <c r="H30" s="11">
        <f>G30-F30</f>
        <v>9533.44</v>
      </c>
      <c r="I30" s="11">
        <f>IF(F30=0,0,G30/F30*100)</f>
        <v>3630.9037037037037</v>
      </c>
    </row>
    <row r="31" spans="1:9" ht="12.75">
      <c r="A31" s="10"/>
      <c r="B31" s="10">
        <v>21050000</v>
      </c>
      <c r="C31" s="15" t="s">
        <v>36</v>
      </c>
      <c r="D31" s="11">
        <v>499400</v>
      </c>
      <c r="E31" s="11">
        <v>499400</v>
      </c>
      <c r="F31" s="11">
        <v>0</v>
      </c>
      <c r="G31" s="11">
        <v>9616.44</v>
      </c>
      <c r="H31" s="11">
        <f>G31-F31</f>
        <v>9616.44</v>
      </c>
      <c r="I31" s="11">
        <f>IF(F31=0,0,G31/F31*100)</f>
        <v>0</v>
      </c>
    </row>
    <row r="32" spans="1:9" ht="12.75">
      <c r="A32" s="10"/>
      <c r="B32" s="10">
        <v>21080000</v>
      </c>
      <c r="C32" s="15" t="s">
        <v>37</v>
      </c>
      <c r="D32" s="11">
        <v>1000</v>
      </c>
      <c r="E32" s="11">
        <v>1000</v>
      </c>
      <c r="F32" s="11">
        <v>270</v>
      </c>
      <c r="G32" s="11">
        <v>187</v>
      </c>
      <c r="H32" s="11">
        <f>G32-F32</f>
        <v>-83</v>
      </c>
      <c r="I32" s="11">
        <f>IF(F32=0,0,G32/F32*100)</f>
        <v>69.25925925925925</v>
      </c>
    </row>
    <row r="33" spans="1:9" ht="12.75">
      <c r="A33" s="10"/>
      <c r="B33" s="10">
        <v>21081100</v>
      </c>
      <c r="C33" s="15" t="s">
        <v>38</v>
      </c>
      <c r="D33" s="11">
        <v>1000</v>
      </c>
      <c r="E33" s="11">
        <v>1000</v>
      </c>
      <c r="F33" s="11">
        <v>270</v>
      </c>
      <c r="G33" s="11">
        <v>187</v>
      </c>
      <c r="H33" s="11">
        <f>G33-F33</f>
        <v>-83</v>
      </c>
      <c r="I33" s="11">
        <f>IF(F33=0,0,G33/F33*100)</f>
        <v>69.25925925925925</v>
      </c>
    </row>
    <row r="34" spans="1:9" ht="12.75">
      <c r="A34" s="10"/>
      <c r="B34" s="10">
        <v>22000000</v>
      </c>
      <c r="C34" s="15" t="s">
        <v>39</v>
      </c>
      <c r="D34" s="11">
        <v>318000</v>
      </c>
      <c r="E34" s="11">
        <v>318000</v>
      </c>
      <c r="F34" s="11">
        <v>46580</v>
      </c>
      <c r="G34" s="11">
        <v>73915.89</v>
      </c>
      <c r="H34" s="11">
        <f>G34-F34</f>
        <v>27335.89</v>
      </c>
      <c r="I34" s="11">
        <f>IF(F34=0,0,G34/F34*100)</f>
        <v>158.685895234006</v>
      </c>
    </row>
    <row r="35" spans="1:9" ht="12.75">
      <c r="A35" s="10"/>
      <c r="B35" s="10">
        <v>22010000</v>
      </c>
      <c r="C35" s="15" t="s">
        <v>40</v>
      </c>
      <c r="D35" s="11">
        <v>117000</v>
      </c>
      <c r="E35" s="11">
        <v>117000</v>
      </c>
      <c r="F35" s="11">
        <v>7200</v>
      </c>
      <c r="G35" s="11">
        <v>51009.45</v>
      </c>
      <c r="H35" s="11">
        <f>G35-F35</f>
        <v>43809.45</v>
      </c>
      <c r="I35" s="11">
        <f>IF(F35=0,0,G35/F35*100)</f>
        <v>708.4645833333333</v>
      </c>
    </row>
    <row r="36" spans="1:9" ht="25.5">
      <c r="A36" s="10"/>
      <c r="B36" s="10">
        <v>22010300</v>
      </c>
      <c r="C36" s="15" t="s">
        <v>41</v>
      </c>
      <c r="D36" s="11">
        <v>22000</v>
      </c>
      <c r="E36" s="11">
        <v>22000</v>
      </c>
      <c r="F36" s="11">
        <v>5300</v>
      </c>
      <c r="G36" s="11">
        <v>6320</v>
      </c>
      <c r="H36" s="11">
        <f>G36-F36</f>
        <v>1020</v>
      </c>
      <c r="I36" s="11">
        <f>IF(F36=0,0,G36/F36*100)</f>
        <v>119.24528301886792</v>
      </c>
    </row>
    <row r="37" spans="1:9" ht="12.75">
      <c r="A37" s="10"/>
      <c r="B37" s="10">
        <v>22012500</v>
      </c>
      <c r="C37" s="15" t="s">
        <v>42</v>
      </c>
      <c r="D37" s="11">
        <v>15000</v>
      </c>
      <c r="E37" s="11">
        <v>15000</v>
      </c>
      <c r="F37" s="11">
        <v>1700</v>
      </c>
      <c r="G37" s="11">
        <v>2769.45</v>
      </c>
      <c r="H37" s="11">
        <f>G37-F37</f>
        <v>1069.4499999999998</v>
      </c>
      <c r="I37" s="11">
        <f>IF(F37=0,0,G37/F37*100)</f>
        <v>162.90882352941176</v>
      </c>
    </row>
    <row r="38" spans="1:9" ht="25.5">
      <c r="A38" s="10"/>
      <c r="B38" s="10">
        <v>22012600</v>
      </c>
      <c r="C38" s="15" t="s">
        <v>43</v>
      </c>
      <c r="D38" s="11">
        <v>80000</v>
      </c>
      <c r="E38" s="11">
        <v>80000</v>
      </c>
      <c r="F38" s="11">
        <v>200</v>
      </c>
      <c r="G38" s="11">
        <v>41920</v>
      </c>
      <c r="H38" s="11">
        <f>G38-F38</f>
        <v>41720</v>
      </c>
      <c r="I38" s="11">
        <f>IF(F38=0,0,G38/F38*100)</f>
        <v>20960</v>
      </c>
    </row>
    <row r="39" spans="1:9" ht="25.5">
      <c r="A39" s="10"/>
      <c r="B39" s="10">
        <v>22080000</v>
      </c>
      <c r="C39" s="15" t="s">
        <v>44</v>
      </c>
      <c r="D39" s="11">
        <v>121000</v>
      </c>
      <c r="E39" s="11">
        <v>121000</v>
      </c>
      <c r="F39" s="11">
        <v>30000</v>
      </c>
      <c r="G39" s="11">
        <v>20332.1</v>
      </c>
      <c r="H39" s="11">
        <f>G39-F39</f>
        <v>-9667.900000000001</v>
      </c>
      <c r="I39" s="11">
        <f>IF(F39=0,0,G39/F39*100)</f>
        <v>67.77366666666667</v>
      </c>
    </row>
    <row r="40" spans="1:9" ht="25.5">
      <c r="A40" s="10"/>
      <c r="B40" s="10">
        <v>22080400</v>
      </c>
      <c r="C40" s="15" t="s">
        <v>45</v>
      </c>
      <c r="D40" s="11">
        <v>121000</v>
      </c>
      <c r="E40" s="11">
        <v>121000</v>
      </c>
      <c r="F40" s="11">
        <v>30000</v>
      </c>
      <c r="G40" s="11">
        <v>20332.1</v>
      </c>
      <c r="H40" s="11">
        <f>G40-F40</f>
        <v>-9667.900000000001</v>
      </c>
      <c r="I40" s="11">
        <f>IF(F40=0,0,G40/F40*100)</f>
        <v>67.77366666666667</v>
      </c>
    </row>
    <row r="41" spans="1:9" ht="12.75">
      <c r="A41" s="10"/>
      <c r="B41" s="10">
        <v>22090000</v>
      </c>
      <c r="C41" s="15" t="s">
        <v>46</v>
      </c>
      <c r="D41" s="11">
        <v>80000</v>
      </c>
      <c r="E41" s="11">
        <v>80000</v>
      </c>
      <c r="F41" s="11">
        <v>9380</v>
      </c>
      <c r="G41" s="11">
        <v>2574.34</v>
      </c>
      <c r="H41" s="11">
        <f>G41-F41</f>
        <v>-6805.66</v>
      </c>
      <c r="I41" s="11">
        <f>IF(F41=0,0,G41/F41*100)</f>
        <v>27.444989339019195</v>
      </c>
    </row>
    <row r="42" spans="1:9" ht="25.5">
      <c r="A42" s="10"/>
      <c r="B42" s="10">
        <v>22090100</v>
      </c>
      <c r="C42" s="15" t="s">
        <v>47</v>
      </c>
      <c r="D42" s="11">
        <v>10000</v>
      </c>
      <c r="E42" s="11">
        <v>10000</v>
      </c>
      <c r="F42" s="11">
        <v>2780</v>
      </c>
      <c r="G42" s="11">
        <v>2472.34</v>
      </c>
      <c r="H42" s="11">
        <f>G42-F42</f>
        <v>-307.65999999999985</v>
      </c>
      <c r="I42" s="11">
        <f>IF(F42=0,0,G42/F42*100)</f>
        <v>88.93309352517986</v>
      </c>
    </row>
    <row r="43" spans="1:9" ht="25.5">
      <c r="A43" s="10"/>
      <c r="B43" s="10">
        <v>22090400</v>
      </c>
      <c r="C43" s="15" t="s">
        <v>48</v>
      </c>
      <c r="D43" s="11">
        <v>70000</v>
      </c>
      <c r="E43" s="11">
        <v>70000</v>
      </c>
      <c r="F43" s="11">
        <v>6600</v>
      </c>
      <c r="G43" s="11">
        <v>102</v>
      </c>
      <c r="H43" s="11">
        <f>G43-F43</f>
        <v>-6498</v>
      </c>
      <c r="I43" s="11">
        <f>IF(F43=0,0,G43/F43*100)</f>
        <v>1.5454545454545454</v>
      </c>
    </row>
    <row r="44" spans="1:9" ht="12.75">
      <c r="A44" s="10"/>
      <c r="B44" s="10">
        <v>24000000</v>
      </c>
      <c r="C44" s="15" t="s">
        <v>49</v>
      </c>
      <c r="D44" s="11">
        <v>0</v>
      </c>
      <c r="E44" s="11">
        <v>0</v>
      </c>
      <c r="F44" s="11">
        <v>0</v>
      </c>
      <c r="G44" s="11">
        <v>2002.5</v>
      </c>
      <c r="H44" s="11">
        <f>G44-F44</f>
        <v>2002.5</v>
      </c>
      <c r="I44" s="11">
        <f>IF(F44=0,0,G44/F44*100)</f>
        <v>0</v>
      </c>
    </row>
    <row r="45" spans="1:9" ht="12.75">
      <c r="A45" s="10"/>
      <c r="B45" s="10">
        <v>24060000</v>
      </c>
      <c r="C45" s="15" t="s">
        <v>37</v>
      </c>
      <c r="D45" s="11">
        <v>0</v>
      </c>
      <c r="E45" s="11">
        <v>0</v>
      </c>
      <c r="F45" s="11">
        <v>0</v>
      </c>
      <c r="G45" s="11">
        <v>2002.5</v>
      </c>
      <c r="H45" s="11">
        <f>G45-F45</f>
        <v>2002.5</v>
      </c>
      <c r="I45" s="11">
        <f>IF(F45=0,0,G45/F45*100)</f>
        <v>0</v>
      </c>
    </row>
    <row r="46" spans="1:9" ht="12.75">
      <c r="A46" s="10"/>
      <c r="B46" s="10">
        <v>24060300</v>
      </c>
      <c r="C46" s="15" t="s">
        <v>37</v>
      </c>
      <c r="D46" s="11">
        <v>0</v>
      </c>
      <c r="E46" s="11">
        <v>0</v>
      </c>
      <c r="F46" s="11">
        <v>0</v>
      </c>
      <c r="G46" s="11">
        <v>2002.5</v>
      </c>
      <c r="H46" s="11">
        <f>G46-F46</f>
        <v>2002.5</v>
      </c>
      <c r="I46" s="11">
        <f>IF(F46=0,0,G46/F46*100)</f>
        <v>0</v>
      </c>
    </row>
    <row r="47" spans="1:9" ht="12.75">
      <c r="A47" s="10"/>
      <c r="B47" s="10">
        <v>40000000</v>
      </c>
      <c r="C47" s="15" t="s">
        <v>50</v>
      </c>
      <c r="D47" s="11">
        <v>46386300</v>
      </c>
      <c r="E47" s="11">
        <v>46386300</v>
      </c>
      <c r="F47" s="11">
        <v>15743901.91</v>
      </c>
      <c r="G47" s="11">
        <v>14045945.98</v>
      </c>
      <c r="H47" s="11">
        <f>G47-F47</f>
        <v>-1697955.9299999997</v>
      </c>
      <c r="I47" s="11">
        <f>IF(F47=0,0,G47/F47*100)</f>
        <v>89.21515174760131</v>
      </c>
    </row>
    <row r="48" spans="1:9" ht="12.75">
      <c r="A48" s="10"/>
      <c r="B48" s="10">
        <v>41000000</v>
      </c>
      <c r="C48" s="15" t="s">
        <v>51</v>
      </c>
      <c r="D48" s="11">
        <v>46386300</v>
      </c>
      <c r="E48" s="11">
        <v>46386300</v>
      </c>
      <c r="F48" s="11">
        <v>15743901.91</v>
      </c>
      <c r="G48" s="11">
        <v>14045945.98</v>
      </c>
      <c r="H48" s="11">
        <f>G48-F48</f>
        <v>-1697955.9299999997</v>
      </c>
      <c r="I48" s="11">
        <f>IF(F48=0,0,G48/F48*100)</f>
        <v>89.21515174760131</v>
      </c>
    </row>
    <row r="49" spans="1:9" ht="12.75">
      <c r="A49" s="10"/>
      <c r="B49" s="10">
        <v>41030000</v>
      </c>
      <c r="C49" s="15" t="s">
        <v>52</v>
      </c>
      <c r="D49" s="11">
        <v>46386300</v>
      </c>
      <c r="E49" s="11">
        <v>46386300</v>
      </c>
      <c r="F49" s="11">
        <v>15743901.91</v>
      </c>
      <c r="G49" s="11">
        <v>14045945.98</v>
      </c>
      <c r="H49" s="11">
        <f>G49-F49</f>
        <v>-1697955.9299999997</v>
      </c>
      <c r="I49" s="11">
        <f>IF(F49=0,0,G49/F49*100)</f>
        <v>89.21515174760131</v>
      </c>
    </row>
    <row r="50" spans="1:9" ht="51">
      <c r="A50" s="10"/>
      <c r="B50" s="10">
        <v>41030600</v>
      </c>
      <c r="C50" s="15" t="s">
        <v>53</v>
      </c>
      <c r="D50" s="11">
        <v>10959800</v>
      </c>
      <c r="E50" s="11">
        <v>10959800</v>
      </c>
      <c r="F50" s="11">
        <v>2560407</v>
      </c>
      <c r="G50" s="11">
        <v>2560407</v>
      </c>
      <c r="H50" s="11">
        <f>G50-F50</f>
        <v>0</v>
      </c>
      <c r="I50" s="11">
        <f>IF(F50=0,0,G50/F50*100)</f>
        <v>100</v>
      </c>
    </row>
    <row r="51" spans="1:9" ht="51">
      <c r="A51" s="10"/>
      <c r="B51" s="10">
        <v>41030800</v>
      </c>
      <c r="C51" s="15" t="s">
        <v>54</v>
      </c>
      <c r="D51" s="11">
        <v>16005600</v>
      </c>
      <c r="E51" s="11">
        <v>16005600</v>
      </c>
      <c r="F51" s="11">
        <v>8574394.91</v>
      </c>
      <c r="G51" s="11">
        <v>7665643.98</v>
      </c>
      <c r="H51" s="11">
        <f>G51-F51</f>
        <v>-908750.9299999997</v>
      </c>
      <c r="I51" s="11">
        <f>IF(F51=0,0,G51/F51*100)</f>
        <v>89.40157364410453</v>
      </c>
    </row>
    <row r="52" spans="1:9" ht="12.75">
      <c r="A52" s="10"/>
      <c r="B52" s="10">
        <v>41033900</v>
      </c>
      <c r="C52" s="15" t="s">
        <v>55</v>
      </c>
      <c r="D52" s="11">
        <v>9987600</v>
      </c>
      <c r="E52" s="11">
        <v>9987600</v>
      </c>
      <c r="F52" s="11">
        <v>2306300</v>
      </c>
      <c r="G52" s="11">
        <v>1921800</v>
      </c>
      <c r="H52" s="11">
        <f>G52-F52</f>
        <v>-384500</v>
      </c>
      <c r="I52" s="11">
        <f>IF(F52=0,0,G52/F52*100)</f>
        <v>83.3282747257512</v>
      </c>
    </row>
    <row r="53" spans="1:9" ht="12.75">
      <c r="A53" s="10"/>
      <c r="B53" s="10">
        <v>41034200</v>
      </c>
      <c r="C53" s="15" t="s">
        <v>56</v>
      </c>
      <c r="D53" s="11">
        <v>9084400</v>
      </c>
      <c r="E53" s="11">
        <v>9084400</v>
      </c>
      <c r="F53" s="11">
        <v>2229100</v>
      </c>
      <c r="G53" s="11">
        <v>1857300</v>
      </c>
      <c r="H53" s="11">
        <f>G53-F53</f>
        <v>-371800</v>
      </c>
      <c r="I53" s="11">
        <f>IF(F53=0,0,G53/F53*100)</f>
        <v>83.3206226728276</v>
      </c>
    </row>
    <row r="54" spans="1:9" ht="51">
      <c r="A54" s="10"/>
      <c r="B54" s="10">
        <v>41035800</v>
      </c>
      <c r="C54" s="15" t="s">
        <v>57</v>
      </c>
      <c r="D54" s="11">
        <v>348900</v>
      </c>
      <c r="E54" s="11">
        <v>348900</v>
      </c>
      <c r="F54" s="11">
        <v>73700</v>
      </c>
      <c r="G54" s="11">
        <v>40795</v>
      </c>
      <c r="H54" s="11">
        <f>G54-F54</f>
        <v>-32905</v>
      </c>
      <c r="I54" s="11">
        <f>IF(F54=0,0,G54/F54*100)</f>
        <v>55.3527815468114</v>
      </c>
    </row>
    <row r="55" spans="1:9" ht="12.75">
      <c r="A55" s="12" t="s">
        <v>58</v>
      </c>
      <c r="B55" s="13"/>
      <c r="C55" s="13"/>
      <c r="D55" s="14">
        <v>32999400</v>
      </c>
      <c r="E55" s="14">
        <v>32999400</v>
      </c>
      <c r="F55" s="14">
        <v>6895270</v>
      </c>
      <c r="G55" s="14">
        <v>6227409.200000001</v>
      </c>
      <c r="H55" s="14">
        <f>G55-F55</f>
        <v>-667860.7999999989</v>
      </c>
      <c r="I55" s="14">
        <f>IF(F55=0,0,G55/F55*100)</f>
        <v>90.3142182974706</v>
      </c>
    </row>
    <row r="56" spans="1:9" ht="12.75">
      <c r="A56" s="12" t="s">
        <v>59</v>
      </c>
      <c r="B56" s="13"/>
      <c r="C56" s="13"/>
      <c r="D56" s="14">
        <v>79385700</v>
      </c>
      <c r="E56" s="14">
        <v>79385700</v>
      </c>
      <c r="F56" s="14">
        <v>22639171.91</v>
      </c>
      <c r="G56" s="14">
        <v>20273355.18</v>
      </c>
      <c r="H56" s="14">
        <f>G56-F56</f>
        <v>-2365816.7300000004</v>
      </c>
      <c r="I56" s="14">
        <f>IF(F56=0,0,G56/F56*100)</f>
        <v>89.54989723385161</v>
      </c>
    </row>
  </sheetData>
  <mergeCells count="8">
    <mergeCell ref="A55:C55"/>
    <mergeCell ref="A56:C56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2017-03-13T10:07:27Z</cp:lastPrinted>
  <dcterms:created xsi:type="dcterms:W3CDTF">2017-03-13T10:06:55Z</dcterms:created>
  <dcterms:modified xsi:type="dcterms:W3CDTF">2017-03-13T10:07:51Z</dcterms:modified>
  <cp:category/>
  <cp:version/>
  <cp:contentType/>
  <cp:contentStatus/>
</cp:coreProperties>
</file>